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W:\08大学院医歯薬\学務課\06.教務第一係\教務一共有\36：講義室予定表 他\00_講義室使用予定表\"/>
    </mc:Choice>
  </mc:AlternateContent>
  <xr:revisionPtr revIDLastSave="0" documentId="8_{5339B0E6-AAE4-4BF5-AEE9-3BB5199D3390}" xr6:coauthVersionLast="47" xr6:coauthVersionMax="47" xr10:uidLastSave="{00000000-0000-0000-0000-000000000000}"/>
  <workbookProtection workbookAlgorithmName="SHA-512" workbookHashValue="zjpeu06DAndf7+9BITr98PyVE0Vf9l39J7q5EjONJH39JkG3nMIqQxQ/ZkJlAUz1ylDYsfJnFBal7fVXRHzqaw==" workbookSaltValue="UgLmiuJfGXTX70oOblkMww==" workbookSpinCount="100000" lockStructure="1"/>
  <bookViews>
    <workbookView xWindow="6675" yWindow="435" windowWidth="22470" windowHeight="15180" activeTab="1" xr2:uid="{00000000-000D-0000-FFFF-FFFF00000000}"/>
  </bookViews>
  <sheets>
    <sheet name="記入上の注意点" sheetId="3" r:id="rId1"/>
    <sheet name="【記入欄】資産貸付申込書" sheetId="7" r:id="rId2"/>
    <sheet name="【別シート】使用日時及び施設" sheetId="12" r:id="rId3"/>
    <sheet name="(非表示) 資産貸付申込書" sheetId="8" state="hidden" r:id="rId4"/>
    <sheet name="(非表示)【別シート】使用日時及び施設" sheetId="14" state="hidden" r:id="rId5"/>
    <sheet name="(非表示) 【料金表】医歯薬 (R7.4.1～)" sheetId="6" state="hidden" r:id="rId6"/>
  </sheets>
  <externalReferences>
    <externalReference r:id="rId7"/>
  </externalReferences>
  <definedNames>
    <definedName name="_xlnm._FilterDatabase" localSheetId="5" hidden="1">'(非表示) 【料金表】医歯薬 (R7.4.1～)'!$A$8:$IR$73</definedName>
    <definedName name="_xlnm.Print_Area" localSheetId="5">'(非表示) 【料金表】医歯薬 (R7.4.1～)'!$A$1:$H$89</definedName>
    <definedName name="_xlnm.Print_Area" localSheetId="3">'(非表示) 資産貸付申込書'!$A$1:$W$37</definedName>
    <definedName name="_xlnm.Print_Area" localSheetId="4">'(非表示)【別シート】使用日時及び施設'!$A$1:$O$15</definedName>
    <definedName name="_xlnm.Print_Area" localSheetId="1">【記入欄】資産貸付申込書!$A$1:$AG$78</definedName>
    <definedName name="_xlnm.Print_Area" localSheetId="2">【別シート】使用日時及び施設!$A$1:$O$16</definedName>
    <definedName name="_xlnm.Print_Area" localSheetId="0">記入上の注意点!$A$1:$H$29</definedName>
    <definedName name="_xlnm.Print_Area">#REF!</definedName>
    <definedName name="所属">[1]所属学部等!#REF!</definedName>
    <definedName name="薬学30.6.14変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1" i="7" l="1"/>
  <c r="R32" i="8"/>
  <c r="N9" i="14"/>
  <c r="M9" i="14"/>
  <c r="L9" i="14"/>
  <c r="I9" i="14"/>
  <c r="H9" i="14"/>
  <c r="E9" i="14"/>
  <c r="C9" i="14"/>
  <c r="D9" i="14" s="1"/>
  <c r="B9" i="14"/>
  <c r="D13" i="12"/>
  <c r="N14" i="14"/>
  <c r="N13" i="14"/>
  <c r="N12" i="14"/>
  <c r="N11" i="14"/>
  <c r="N10" i="14"/>
  <c r="N8" i="14"/>
  <c r="N7" i="14"/>
  <c r="N6" i="14"/>
  <c r="M14" i="14"/>
  <c r="M13" i="14"/>
  <c r="M12" i="14"/>
  <c r="M11" i="14"/>
  <c r="M10" i="14"/>
  <c r="M8" i="14"/>
  <c r="M7" i="14"/>
  <c r="M6" i="14"/>
  <c r="L14" i="14"/>
  <c r="L13" i="14"/>
  <c r="L12" i="14"/>
  <c r="L11" i="14"/>
  <c r="L10" i="14"/>
  <c r="L8" i="14"/>
  <c r="L7" i="14"/>
  <c r="L6" i="14"/>
  <c r="I14" i="14"/>
  <c r="I13" i="14"/>
  <c r="I12" i="14"/>
  <c r="I11" i="14"/>
  <c r="I10" i="14"/>
  <c r="I8" i="14"/>
  <c r="I7" i="14"/>
  <c r="I6" i="14"/>
  <c r="H14" i="14"/>
  <c r="H13" i="14"/>
  <c r="H12" i="14"/>
  <c r="H11" i="14"/>
  <c r="H10" i="14"/>
  <c r="H8" i="14"/>
  <c r="H7" i="14"/>
  <c r="H6" i="14"/>
  <c r="E14" i="14"/>
  <c r="E13" i="14"/>
  <c r="E12" i="14"/>
  <c r="E11" i="14"/>
  <c r="E10" i="14"/>
  <c r="E8" i="14"/>
  <c r="E7" i="14"/>
  <c r="E6" i="14"/>
  <c r="C14" i="14"/>
  <c r="B14" i="14"/>
  <c r="C13" i="14"/>
  <c r="D13" i="14" s="1"/>
  <c r="B13" i="14"/>
  <c r="C12" i="14"/>
  <c r="D12" i="14" s="1"/>
  <c r="B12" i="14"/>
  <c r="C11" i="14"/>
  <c r="D11" i="14" s="1"/>
  <c r="B11" i="14"/>
  <c r="C10" i="14"/>
  <c r="D10" i="14" s="1"/>
  <c r="B10" i="14"/>
  <c r="C8" i="14"/>
  <c r="D8" i="14" s="1"/>
  <c r="B8" i="14"/>
  <c r="C7" i="14"/>
  <c r="D7" i="14" s="1"/>
  <c r="B7" i="14"/>
  <c r="C6" i="14"/>
  <c r="D6" i="14" s="1"/>
  <c r="B6" i="14"/>
  <c r="D14" i="14"/>
  <c r="D9" i="12"/>
  <c r="D15" i="12"/>
  <c r="D14" i="12"/>
  <c r="D12" i="12"/>
  <c r="D11" i="12"/>
  <c r="D10" i="12"/>
  <c r="D8" i="12"/>
  <c r="D7" i="12"/>
  <c r="D6" i="12"/>
  <c r="Q14" i="14" l="1"/>
  <c r="Q9" i="14"/>
  <c r="Q8" i="14"/>
  <c r="Q10" i="14"/>
  <c r="Q11" i="14"/>
  <c r="Q7" i="14"/>
  <c r="Q12" i="14"/>
  <c r="Q13" i="14"/>
  <c r="Q6" i="14"/>
  <c r="G29" i="8" l="1"/>
  <c r="G27" i="8"/>
  <c r="B28" i="8"/>
  <c r="B29" i="8"/>
  <c r="B27" i="8"/>
  <c r="B24" i="8"/>
  <c r="B25" i="8"/>
  <c r="B23" i="8"/>
  <c r="B37" i="8" l="1"/>
  <c r="G28" i="8"/>
  <c r="N21" i="8" l="1"/>
  <c r="K21" i="8"/>
  <c r="H21" i="8"/>
  <c r="H20" i="8"/>
  <c r="B36" i="8" l="1"/>
  <c r="B35" i="8"/>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1" i="6"/>
  <c r="C43" i="6"/>
  <c r="C44" i="6"/>
  <c r="C46" i="6"/>
  <c r="C42" i="6"/>
  <c r="C45" i="6"/>
  <c r="C40" i="6"/>
  <c r="C47" i="6"/>
  <c r="C48" i="6"/>
  <c r="C49" i="6"/>
  <c r="C50" i="6"/>
  <c r="C51" i="6"/>
  <c r="C52" i="6"/>
  <c r="C53" i="6"/>
  <c r="C54" i="6"/>
  <c r="C55" i="6"/>
  <c r="C56" i="6"/>
  <c r="C57" i="6"/>
  <c r="C58" i="6"/>
  <c r="C59" i="6"/>
  <c r="C60" i="6"/>
  <c r="C61" i="6"/>
  <c r="C62" i="6"/>
  <c r="C63" i="6"/>
  <c r="C64" i="6"/>
  <c r="C65" i="6"/>
  <c r="C66" i="6"/>
  <c r="C67" i="6"/>
  <c r="C68" i="6"/>
  <c r="C69" i="6"/>
  <c r="C70" i="6"/>
  <c r="C71" i="6"/>
  <c r="C72" i="6"/>
  <c r="C73" i="6"/>
  <c r="C9" i="6"/>
  <c r="B21" i="8"/>
  <c r="B20" i="8"/>
  <c r="S3" i="8" l="1"/>
  <c r="B7" i="8"/>
  <c r="J32" i="8"/>
  <c r="N32" i="8"/>
  <c r="L32" i="8"/>
  <c r="H32" i="8"/>
  <c r="D32" i="8"/>
  <c r="N31" i="8"/>
  <c r="L31" i="8"/>
  <c r="J31" i="8"/>
  <c r="H31" i="8"/>
  <c r="D31" i="8"/>
  <c r="B34" i="8"/>
  <c r="D33" i="8"/>
  <c r="B30" i="8"/>
  <c r="B13" i="8"/>
  <c r="B12" i="8"/>
  <c r="B11" i="8"/>
  <c r="B9" i="8"/>
  <c r="B8" i="8"/>
  <c r="Y32" i="8" l="1"/>
  <c r="Y31" i="8"/>
  <c r="A79" i="6"/>
  <c r="H85" i="6"/>
  <c r="E85" i="6"/>
  <c r="G85" i="6" s="1"/>
  <c r="A85" i="6"/>
  <c r="H84" i="6"/>
  <c r="E84" i="6"/>
  <c r="G84" i="6" s="1"/>
  <c r="A84" i="6"/>
  <c r="H83" i="6"/>
  <c r="E83" i="6"/>
  <c r="G83" i="6" s="1"/>
  <c r="A83" i="6"/>
  <c r="H82" i="6"/>
  <c r="E82" i="6"/>
  <c r="G82" i="6" s="1"/>
  <c r="A82" i="6"/>
  <c r="H81" i="6"/>
  <c r="E81" i="6"/>
  <c r="G81" i="6" s="1"/>
  <c r="A81" i="6"/>
  <c r="H80" i="6"/>
  <c r="E80" i="6"/>
  <c r="G80" i="6" s="1"/>
  <c r="H79" i="6"/>
  <c r="E79" i="6"/>
  <c r="G79" i="6" s="1"/>
  <c r="A80" i="6"/>
  <c r="H86" i="6" l="1"/>
  <c r="G88" i="6"/>
  <c r="G8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kuniyasu-n</author>
  </authors>
  <commentList>
    <comment ref="A78" authorId="0" shapeId="0" xr:uid="{2C52D178-08E5-4117-9C79-716D1253E22E}">
      <text>
        <r>
          <rPr>
            <b/>
            <sz val="9"/>
            <color indexed="81"/>
            <rFont val="ＭＳ Ｐゴシック"/>
            <family val="3"/>
            <charset val="128"/>
          </rPr>
          <t>自動表示</t>
        </r>
      </text>
    </comment>
    <comment ref="B78" authorId="0" shapeId="0" xr:uid="{7C7CC507-06C1-424B-9B96-6F5677AF60C7}">
      <text>
        <r>
          <rPr>
            <b/>
            <sz val="9"/>
            <color indexed="81"/>
            <rFont val="ＭＳ Ｐゴシック"/>
            <family val="3"/>
            <charset val="128"/>
          </rPr>
          <t>ドロップダウンリストより選択</t>
        </r>
      </text>
    </comment>
    <comment ref="E78" authorId="0" shapeId="0" xr:uid="{26FCDD19-9753-4493-93AF-EEF20E156172}">
      <text>
        <r>
          <rPr>
            <b/>
            <sz val="9"/>
            <color indexed="81"/>
            <rFont val="ＭＳ Ｐゴシック"/>
            <family val="3"/>
            <charset val="128"/>
          </rPr>
          <t>自動表示</t>
        </r>
      </text>
    </comment>
    <comment ref="F78" authorId="0" shapeId="0" xr:uid="{5F4DAA04-A8B2-41CB-9D2F-0CB5FD3E05C2}">
      <text>
        <r>
          <rPr>
            <b/>
            <sz val="9"/>
            <color indexed="81"/>
            <rFont val="ＭＳ Ｐゴシック"/>
            <family val="3"/>
            <charset val="128"/>
          </rPr>
          <t>手入力</t>
        </r>
      </text>
    </comment>
    <comment ref="G78" authorId="0" shapeId="0" xr:uid="{5B31D376-1051-4114-877C-AC0479F362D3}">
      <text>
        <r>
          <rPr>
            <b/>
            <sz val="9"/>
            <color indexed="81"/>
            <rFont val="ＭＳ Ｐゴシック"/>
            <family val="3"/>
            <charset val="128"/>
          </rPr>
          <t>自動計算</t>
        </r>
      </text>
    </comment>
  </commentList>
</comments>
</file>

<file path=xl/sharedStrings.xml><?xml version="1.0" encoding="utf-8"?>
<sst xmlns="http://schemas.openxmlformats.org/spreadsheetml/2006/main" count="486" uniqueCount="313">
  <si>
    <t>別紙様式第１号</t>
  </si>
  <si>
    <t>資産貸付申込書</t>
  </si>
  <si>
    <t>使用目的</t>
  </si>
  <si>
    <t>使用期間</t>
  </si>
  <si>
    <t>使用予定人員</t>
  </si>
  <si>
    <t>備考</t>
  </si>
  <si>
    <t>約</t>
    <phoneticPr fontId="21"/>
  </si>
  <si>
    <t>下記の貸付けを許可くださいますようお願いします。</t>
    <phoneticPr fontId="21"/>
  </si>
  <si>
    <t>ＴＥＬ</t>
    <phoneticPr fontId="21"/>
  </si>
  <si>
    <t>新規</t>
    <rPh sb="0" eb="2">
      <t>シンキ</t>
    </rPh>
    <phoneticPr fontId="21"/>
  </si>
  <si>
    <t>更新</t>
    <rPh sb="0" eb="2">
      <t>コウシン</t>
    </rPh>
    <phoneticPr fontId="21"/>
  </si>
  <si>
    <t>所属部署等</t>
    <rPh sb="0" eb="2">
      <t>ショゾク</t>
    </rPh>
    <rPh sb="2" eb="4">
      <t>ブショ</t>
    </rPh>
    <rPh sb="4" eb="5">
      <t>トウ</t>
    </rPh>
    <phoneticPr fontId="21"/>
  </si>
  <si>
    <t xml:space="preserve">住所  </t>
    <phoneticPr fontId="21"/>
  </si>
  <si>
    <t>　国立大学法人岡山大学資産貸付要項を厳守するとともに，貴学の指示に従いますので，</t>
    <phoneticPr fontId="21"/>
  </si>
  <si>
    <t>資産の
区分・数量</t>
    <rPh sb="4" eb="6">
      <t>クブン</t>
    </rPh>
    <rPh sb="7" eb="9">
      <t>スウリョウ</t>
    </rPh>
    <phoneticPr fontId="21"/>
  </si>
  <si>
    <t>団体名</t>
    <rPh sb="0" eb="2">
      <t>ダンタイ</t>
    </rPh>
    <rPh sb="2" eb="3">
      <t>メイ</t>
    </rPh>
    <phoneticPr fontId="21"/>
  </si>
  <si>
    <t>資産の名称</t>
    <phoneticPr fontId="21"/>
  </si>
  <si>
    <t>（室数　または　㎡）</t>
    <phoneticPr fontId="21"/>
  </si>
  <si>
    <t>国立大学法人岡山大学長　　殿</t>
    <phoneticPr fontId="21"/>
  </si>
  <si>
    <t>代表者役職・氏名</t>
    <rPh sb="0" eb="3">
      <t>ダイヒョウシャ</t>
    </rPh>
    <rPh sb="3" eb="5">
      <t>ヤクショク</t>
    </rPh>
    <rPh sb="6" eb="8">
      <t>シメイ</t>
    </rPh>
    <phoneticPr fontId="21"/>
  </si>
  <si>
    <t>（</t>
  </si>
  <si>
    <t>）</t>
  </si>
  <si>
    <t>貸付の態様</t>
    <rPh sb="0" eb="2">
      <t>カシツケ</t>
    </rPh>
    <rPh sb="3" eb="5">
      <t>タイヨウ</t>
    </rPh>
    <phoneticPr fontId="21"/>
  </si>
  <si>
    <t>使用責任者氏名　</t>
    <rPh sb="5" eb="7">
      <t>シメイ</t>
    </rPh>
    <phoneticPr fontId="21"/>
  </si>
  <si>
    <t>変更</t>
    <rPh sb="0" eb="2">
      <t>ヘンコウ</t>
    </rPh>
    <phoneticPr fontId="21"/>
  </si>
  <si>
    <t>（㎡）</t>
    <phoneticPr fontId="21"/>
  </si>
  <si>
    <t>（個）</t>
    <rPh sb="1" eb="2">
      <t>コ</t>
    </rPh>
    <phoneticPr fontId="21"/>
  </si>
  <si>
    <t>記</t>
    <rPh sb="0" eb="1">
      <t>キ</t>
    </rPh>
    <phoneticPr fontId="21"/>
  </si>
  <si>
    <t>名</t>
    <rPh sb="0" eb="1">
      <t>メイ</t>
    </rPh>
    <phoneticPr fontId="21"/>
  </si>
  <si>
    <t>［申込者］</t>
    <phoneticPr fontId="21"/>
  </si>
  <si>
    <t>［使用責任者］</t>
    <rPh sb="1" eb="3">
      <t>シヨウ</t>
    </rPh>
    <rPh sb="3" eb="6">
      <t>セキニンシャ</t>
    </rPh>
    <phoneticPr fontId="21"/>
  </si>
  <si>
    <t>【資産貸付申込書の記入方法について】</t>
    <rPh sb="1" eb="3">
      <t>シサン</t>
    </rPh>
    <rPh sb="3" eb="5">
      <t>カシツケ</t>
    </rPh>
    <rPh sb="5" eb="8">
      <t>モウシコミショ</t>
    </rPh>
    <rPh sb="9" eb="11">
      <t>キニュウ</t>
    </rPh>
    <rPh sb="11" eb="13">
      <t>ホウホウ</t>
    </rPh>
    <phoneticPr fontId="21"/>
  </si>
  <si>
    <t>使用責任者</t>
    <rPh sb="0" eb="2">
      <t>シヨウ</t>
    </rPh>
    <rPh sb="2" eb="5">
      <t>セキニンシャ</t>
    </rPh>
    <phoneticPr fontId="21"/>
  </si>
  <si>
    <t>資産の名称</t>
    <rPh sb="0" eb="2">
      <t>シサン</t>
    </rPh>
    <rPh sb="3" eb="5">
      <t>メイショウ</t>
    </rPh>
    <phoneticPr fontId="21"/>
  </si>
  <si>
    <t>資産の区分・数量</t>
    <rPh sb="0" eb="2">
      <t>シサン</t>
    </rPh>
    <rPh sb="3" eb="5">
      <t>クブン</t>
    </rPh>
    <rPh sb="6" eb="8">
      <t>スウリョウ</t>
    </rPh>
    <phoneticPr fontId="21"/>
  </si>
  <si>
    <t>使用目的</t>
    <rPh sb="0" eb="2">
      <t>シヨウ</t>
    </rPh>
    <rPh sb="2" eb="4">
      <t>モクテキ</t>
    </rPh>
    <phoneticPr fontId="21"/>
  </si>
  <si>
    <t>使用期間</t>
    <rPh sb="0" eb="2">
      <t>シヨウ</t>
    </rPh>
    <rPh sb="2" eb="4">
      <t>キカン</t>
    </rPh>
    <phoneticPr fontId="21"/>
  </si>
  <si>
    <t>使用予定人員</t>
    <rPh sb="0" eb="2">
      <t>シヨウ</t>
    </rPh>
    <rPh sb="2" eb="4">
      <t>ヨテイ</t>
    </rPh>
    <rPh sb="4" eb="6">
      <t>ジンイン</t>
    </rPh>
    <phoneticPr fontId="21"/>
  </si>
  <si>
    <t>行事の名称等を記入してください。
例：第〇〇回　△△△学会開催のため</t>
    <rPh sb="0" eb="2">
      <t>ギョウジ</t>
    </rPh>
    <rPh sb="3" eb="5">
      <t>メイショウ</t>
    </rPh>
    <rPh sb="5" eb="6">
      <t>トウ</t>
    </rPh>
    <rPh sb="7" eb="9">
      <t>キニュウ</t>
    </rPh>
    <rPh sb="17" eb="18">
      <t>レイ</t>
    </rPh>
    <rPh sb="19" eb="20">
      <t>ダイ</t>
    </rPh>
    <rPh sb="22" eb="23">
      <t>カイ</t>
    </rPh>
    <rPh sb="27" eb="29">
      <t>ガッカイ</t>
    </rPh>
    <rPh sb="29" eb="31">
      <t>カイサイ</t>
    </rPh>
    <phoneticPr fontId="21"/>
  </si>
  <si>
    <t>建物等を使用する予定人数を記入してください。</t>
    <rPh sb="0" eb="2">
      <t>タテモノ</t>
    </rPh>
    <rPh sb="2" eb="3">
      <t>トウ</t>
    </rPh>
    <rPh sb="4" eb="6">
      <t>シヨウ</t>
    </rPh>
    <rPh sb="8" eb="10">
      <t>ヨテイ</t>
    </rPh>
    <rPh sb="10" eb="12">
      <t>ニンズウ</t>
    </rPh>
    <rPh sb="13" eb="15">
      <t>キニュウ</t>
    </rPh>
    <phoneticPr fontId="21"/>
  </si>
  <si>
    <t>【注意事項】</t>
    <rPh sb="1" eb="3">
      <t>チュウイ</t>
    </rPh>
    <rPh sb="3" eb="5">
      <t>ジコウ</t>
    </rPh>
    <phoneticPr fontId="21"/>
  </si>
  <si>
    <t>【資産貸付担当】　大学院医歯薬学総合研究科会計課　予算・決算担当
　　　　　　　　　　　　メール：ishiyaku_kashitsuke@adm.okayama-u.ac.jp    TEL：086-235-7533</t>
    <rPh sb="1" eb="3">
      <t>シサン</t>
    </rPh>
    <rPh sb="3" eb="5">
      <t>カシツケ</t>
    </rPh>
    <rPh sb="5" eb="7">
      <t>タントウ</t>
    </rPh>
    <rPh sb="9" eb="12">
      <t>ダイガクイン</t>
    </rPh>
    <rPh sb="12" eb="15">
      <t>イシヤク</t>
    </rPh>
    <rPh sb="15" eb="16">
      <t>ガク</t>
    </rPh>
    <rPh sb="16" eb="18">
      <t>ソウゴウ</t>
    </rPh>
    <rPh sb="18" eb="20">
      <t>ケンキュウ</t>
    </rPh>
    <rPh sb="20" eb="21">
      <t>カ</t>
    </rPh>
    <rPh sb="21" eb="24">
      <t>カイケイカ</t>
    </rPh>
    <rPh sb="25" eb="27">
      <t>ヨサン</t>
    </rPh>
    <rPh sb="28" eb="30">
      <t>ケッサン</t>
    </rPh>
    <rPh sb="30" eb="32">
      <t>タントウ</t>
    </rPh>
    <phoneticPr fontId="21"/>
  </si>
  <si>
    <t>住所</t>
    <rPh sb="0" eb="2">
      <t>ジュウショ</t>
    </rPh>
    <phoneticPr fontId="21"/>
  </si>
  <si>
    <t>団体名</t>
    <rPh sb="0" eb="3">
      <t>ダンタイメイ</t>
    </rPh>
    <phoneticPr fontId="21"/>
  </si>
  <si>
    <t>氏名</t>
    <rPh sb="0" eb="2">
      <t>シメイ</t>
    </rPh>
    <phoneticPr fontId="21"/>
  </si>
  <si>
    <t>TEL</t>
    <phoneticPr fontId="21"/>
  </si>
  <si>
    <t>備考</t>
    <rPh sb="0" eb="2">
      <t>ビコウ</t>
    </rPh>
    <phoneticPr fontId="21"/>
  </si>
  <si>
    <t>医歯薬学総合研究科</t>
    <rPh sb="0" eb="1">
      <t>イ</t>
    </rPh>
    <rPh sb="1" eb="2">
      <t>ハ</t>
    </rPh>
    <rPh sb="2" eb="3">
      <t>ヤク</t>
    </rPh>
    <rPh sb="3" eb="4">
      <t>ガク</t>
    </rPh>
    <rPh sb="4" eb="6">
      <t>ソウゴウ</t>
    </rPh>
    <rPh sb="6" eb="8">
      <t>ケンキュウ</t>
    </rPh>
    <rPh sb="8" eb="9">
      <t>カ</t>
    </rPh>
    <phoneticPr fontId="35"/>
  </si>
  <si>
    <t>建 物 名 称</t>
    <rPh sb="0" eb="1">
      <t>ケン</t>
    </rPh>
    <rPh sb="2" eb="3">
      <t>ブツ</t>
    </rPh>
    <rPh sb="4" eb="5">
      <t>メイ</t>
    </rPh>
    <rPh sb="6" eb="7">
      <t>ショウ</t>
    </rPh>
    <phoneticPr fontId="35"/>
  </si>
  <si>
    <t>室　　　名</t>
    <rPh sb="0" eb="1">
      <t>シツ</t>
    </rPh>
    <rPh sb="4" eb="5">
      <t>メイ</t>
    </rPh>
    <phoneticPr fontId="35"/>
  </si>
  <si>
    <t>面　積</t>
    <rPh sb="0" eb="1">
      <t>メン</t>
    </rPh>
    <rPh sb="2" eb="3">
      <t>セキ</t>
    </rPh>
    <phoneticPr fontId="35"/>
  </si>
  <si>
    <t>（㎡）</t>
    <phoneticPr fontId="35"/>
  </si>
  <si>
    <t>（人）</t>
    <rPh sb="1" eb="2">
      <t>ニン</t>
    </rPh>
    <phoneticPr fontId="35"/>
  </si>
  <si>
    <t>臨床講義棟</t>
    <rPh sb="0" eb="2">
      <t>リンショウ</t>
    </rPh>
    <rPh sb="2" eb="4">
      <t>コウギ</t>
    </rPh>
    <rPh sb="4" eb="5">
      <t>トウ</t>
    </rPh>
    <phoneticPr fontId="35"/>
  </si>
  <si>
    <t>第一講義室</t>
    <rPh sb="0" eb="2">
      <t>ダイイチ</t>
    </rPh>
    <rPh sb="2" eb="5">
      <t>コウギシツ</t>
    </rPh>
    <phoneticPr fontId="35"/>
  </si>
  <si>
    <t>第二講義室</t>
    <rPh sb="0" eb="2">
      <t>ダイニ</t>
    </rPh>
    <rPh sb="2" eb="5">
      <t>コウギシツ</t>
    </rPh>
    <phoneticPr fontId="35"/>
  </si>
  <si>
    <t>チュートリアル室（１）</t>
    <rPh sb="7" eb="8">
      <t>シツ</t>
    </rPh>
    <phoneticPr fontId="35"/>
  </si>
  <si>
    <t>チュートリアル室（２）</t>
    <rPh sb="7" eb="8">
      <t>シツ</t>
    </rPh>
    <phoneticPr fontId="35"/>
  </si>
  <si>
    <t>チュートリアル室（３）</t>
    <rPh sb="7" eb="8">
      <t>シツ</t>
    </rPh>
    <phoneticPr fontId="35"/>
  </si>
  <si>
    <t>チュートリアル室（４）</t>
    <rPh sb="7" eb="8">
      <t>シツ</t>
    </rPh>
    <phoneticPr fontId="35"/>
  </si>
  <si>
    <t>基礎医学講義実習棟</t>
    <rPh sb="0" eb="2">
      <t>キソ</t>
    </rPh>
    <rPh sb="2" eb="4">
      <t>イガク</t>
    </rPh>
    <rPh sb="4" eb="6">
      <t>コウギ</t>
    </rPh>
    <rPh sb="6" eb="8">
      <t>ジッシュウ</t>
    </rPh>
    <rPh sb="8" eb="9">
      <t>トウ</t>
    </rPh>
    <phoneticPr fontId="35"/>
  </si>
  <si>
    <t>１階多目的講義室</t>
    <rPh sb="1" eb="2">
      <t>カイ</t>
    </rPh>
    <rPh sb="2" eb="5">
      <t>タモクテキ</t>
    </rPh>
    <rPh sb="5" eb="8">
      <t>コウギシツ</t>
    </rPh>
    <phoneticPr fontId="35"/>
  </si>
  <si>
    <t>２階講義室</t>
    <rPh sb="1" eb="2">
      <t>カイ</t>
    </rPh>
    <rPh sb="2" eb="5">
      <t>コウギシツ</t>
    </rPh>
    <phoneticPr fontId="35"/>
  </si>
  <si>
    <t>２階実習室（兼情報実習室）</t>
    <rPh sb="1" eb="2">
      <t>カイ</t>
    </rPh>
    <rPh sb="2" eb="5">
      <t>ジッシュウシツ</t>
    </rPh>
    <rPh sb="6" eb="7">
      <t>ケン</t>
    </rPh>
    <rPh sb="7" eb="9">
      <t>ジョウホウ</t>
    </rPh>
    <rPh sb="9" eb="12">
      <t>ジッシュウシツ</t>
    </rPh>
    <phoneticPr fontId="35"/>
  </si>
  <si>
    <t>３階講義室</t>
    <rPh sb="1" eb="2">
      <t>カイ</t>
    </rPh>
    <rPh sb="2" eb="5">
      <t>コウギシツ</t>
    </rPh>
    <phoneticPr fontId="35"/>
  </si>
  <si>
    <t>４階講義室</t>
    <rPh sb="1" eb="2">
      <t>カイ</t>
    </rPh>
    <rPh sb="2" eb="5">
      <t>コウギシツ</t>
    </rPh>
    <phoneticPr fontId="35"/>
  </si>
  <si>
    <t>記念会館</t>
    <rPh sb="0" eb="2">
      <t>キネン</t>
    </rPh>
    <rPh sb="2" eb="4">
      <t>カイカン</t>
    </rPh>
    <phoneticPr fontId="35"/>
  </si>
  <si>
    <t>会議室・多目的室</t>
    <rPh sb="0" eb="3">
      <t>カイギシツ</t>
    </rPh>
    <rPh sb="4" eb="7">
      <t>タモクテキ</t>
    </rPh>
    <rPh sb="7" eb="8">
      <t>シツ</t>
    </rPh>
    <phoneticPr fontId="35"/>
  </si>
  <si>
    <t>基礎研究棟</t>
    <rPh sb="0" eb="2">
      <t>キソ</t>
    </rPh>
    <rPh sb="2" eb="4">
      <t>ケンキュウ</t>
    </rPh>
    <rPh sb="4" eb="5">
      <t>トウ</t>
    </rPh>
    <phoneticPr fontId="35"/>
  </si>
  <si>
    <t>大学院セミナー室</t>
    <rPh sb="0" eb="3">
      <t>ダイガクイン</t>
    </rPh>
    <rPh sb="7" eb="8">
      <t>シツ</t>
    </rPh>
    <phoneticPr fontId="35"/>
  </si>
  <si>
    <t>保健学科棟</t>
    <rPh sb="0" eb="2">
      <t>ホケン</t>
    </rPh>
    <rPh sb="2" eb="4">
      <t>ガッカ</t>
    </rPh>
    <rPh sb="4" eb="5">
      <t>トウ</t>
    </rPh>
    <phoneticPr fontId="35"/>
  </si>
  <si>
    <t>２０１講義室</t>
    <rPh sb="3" eb="6">
      <t>コウギシツ</t>
    </rPh>
    <phoneticPr fontId="35"/>
  </si>
  <si>
    <t>２０２講義室</t>
    <rPh sb="3" eb="6">
      <t>コウギシツ</t>
    </rPh>
    <phoneticPr fontId="35"/>
  </si>
  <si>
    <t>２０３講義室</t>
    <rPh sb="3" eb="6">
      <t>コウギシツ</t>
    </rPh>
    <phoneticPr fontId="35"/>
  </si>
  <si>
    <t>２０４講義室</t>
    <rPh sb="3" eb="6">
      <t>コウギシツ</t>
    </rPh>
    <phoneticPr fontId="35"/>
  </si>
  <si>
    <t>２０５講義室</t>
    <rPh sb="3" eb="6">
      <t>コウギシツ</t>
    </rPh>
    <phoneticPr fontId="35"/>
  </si>
  <si>
    <t>３０１講義室</t>
    <rPh sb="3" eb="6">
      <t>コウギシツ</t>
    </rPh>
    <phoneticPr fontId="35"/>
  </si>
  <si>
    <t>４０１講義室</t>
    <rPh sb="3" eb="6">
      <t>コウギシツ</t>
    </rPh>
    <phoneticPr fontId="35"/>
  </si>
  <si>
    <t>会議室</t>
    <rPh sb="0" eb="3">
      <t>カイギシツ</t>
    </rPh>
    <phoneticPr fontId="35"/>
  </si>
  <si>
    <t>歯学部棟</t>
    <rPh sb="0" eb="3">
      <t>シガクブ</t>
    </rPh>
    <rPh sb="3" eb="4">
      <t>トウ</t>
    </rPh>
    <phoneticPr fontId="35"/>
  </si>
  <si>
    <t>管理棟</t>
    <rPh sb="0" eb="2">
      <t>カンリ</t>
    </rPh>
    <rPh sb="2" eb="3">
      <t>トウ</t>
    </rPh>
    <phoneticPr fontId="35"/>
  </si>
  <si>
    <t>ミーティングルーム</t>
    <phoneticPr fontId="35"/>
  </si>
  <si>
    <t>第７ｶﾝﾌｧﾚﾝｽﾙｰﾑ</t>
    <rPh sb="0" eb="1">
      <t>ダイ</t>
    </rPh>
    <phoneticPr fontId="35"/>
  </si>
  <si>
    <t>第10ｶﾝﾌｧﾚﾝｽﾙｰﾑ</t>
    <rPh sb="0" eb="1">
      <t>ダイ</t>
    </rPh>
    <phoneticPr fontId="35"/>
  </si>
  <si>
    <t>第11ｶﾝﾌｧﾚﾝｽﾙｰﾑ</t>
    <rPh sb="0" eb="1">
      <t>ダイ</t>
    </rPh>
    <phoneticPr fontId="35"/>
  </si>
  <si>
    <t>大会議室</t>
    <rPh sb="0" eb="1">
      <t>ダイ</t>
    </rPh>
    <rPh sb="1" eb="4">
      <t>カイギシツ</t>
    </rPh>
    <phoneticPr fontId="35"/>
  </si>
  <si>
    <t>中会議室</t>
    <rPh sb="0" eb="4">
      <t>チュウカイギシツ</t>
    </rPh>
    <phoneticPr fontId="35"/>
  </si>
  <si>
    <t>小会議室</t>
    <rPh sb="0" eb="4">
      <t>ショウカイギシツ</t>
    </rPh>
    <phoneticPr fontId="35"/>
  </si>
  <si>
    <t>地域医療人育成ｾﾝﾀｰ</t>
    <rPh sb="0" eb="2">
      <t>チイキ</t>
    </rPh>
    <rPh sb="2" eb="4">
      <t>イリョウ</t>
    </rPh>
    <rPh sb="4" eb="5">
      <t>ジン</t>
    </rPh>
    <rPh sb="5" eb="7">
      <t>イクセイ</t>
    </rPh>
    <phoneticPr fontId="35"/>
  </si>
  <si>
    <t>MUSCAT Sim 1</t>
    <phoneticPr fontId="35"/>
  </si>
  <si>
    <t>MUSCAT Sim 2</t>
    <phoneticPr fontId="35"/>
  </si>
  <si>
    <t>MUSCAT Sim 3</t>
    <phoneticPr fontId="35"/>
  </si>
  <si>
    <t>カンファレンスルーム１</t>
    <phoneticPr fontId="35"/>
  </si>
  <si>
    <t>カンファレンスルーム２</t>
    <phoneticPr fontId="35"/>
  </si>
  <si>
    <t>MUSCATホール</t>
    <phoneticPr fontId="35"/>
  </si>
  <si>
    <t>医療人支援室</t>
    <rPh sb="0" eb="2">
      <t>イリョウ</t>
    </rPh>
    <rPh sb="2" eb="3">
      <t>ジン</t>
    </rPh>
    <rPh sb="3" eb="6">
      <t>シエンシツ</t>
    </rPh>
    <phoneticPr fontId="35"/>
  </si>
  <si>
    <t>医歯薬融合型教育研究棟</t>
    <rPh sb="0" eb="1">
      <t>イ</t>
    </rPh>
    <rPh sb="1" eb="2">
      <t>ハ</t>
    </rPh>
    <rPh sb="2" eb="3">
      <t>ヤク</t>
    </rPh>
    <rPh sb="3" eb="5">
      <t>ユウゴウ</t>
    </rPh>
    <rPh sb="5" eb="6">
      <t>カタ</t>
    </rPh>
    <rPh sb="6" eb="8">
      <t>キョウイク</t>
    </rPh>
    <rPh sb="8" eb="10">
      <t>ケンキュウ</t>
    </rPh>
    <rPh sb="10" eb="11">
      <t>トウ</t>
    </rPh>
    <phoneticPr fontId="35"/>
  </si>
  <si>
    <t>実習室（１）</t>
    <rPh sb="0" eb="3">
      <t>ジッシュウシツ</t>
    </rPh>
    <phoneticPr fontId="35"/>
  </si>
  <si>
    <t>実習室（２）</t>
    <rPh sb="0" eb="3">
      <t>ジッシュウシツ</t>
    </rPh>
    <phoneticPr fontId="35"/>
  </si>
  <si>
    <t>実習室（３）</t>
    <rPh sb="0" eb="3">
      <t>ジッシュウシツ</t>
    </rPh>
    <phoneticPr fontId="35"/>
  </si>
  <si>
    <t>スキルラボ</t>
    <phoneticPr fontId="35"/>
  </si>
  <si>
    <t>シミュレーション室（ER）</t>
    <rPh sb="8" eb="9">
      <t>シツ</t>
    </rPh>
    <phoneticPr fontId="35"/>
  </si>
  <si>
    <t>シミュレーション室（OR）</t>
    <rPh sb="8" eb="9">
      <t>シツ</t>
    </rPh>
    <phoneticPr fontId="35"/>
  </si>
  <si>
    <t>操作室</t>
    <rPh sb="0" eb="3">
      <t>ソウサシツ</t>
    </rPh>
    <phoneticPr fontId="35"/>
  </si>
  <si>
    <t>鹿田会館・講堂</t>
    <rPh sb="0" eb="2">
      <t>シカタ</t>
    </rPh>
    <rPh sb="2" eb="4">
      <t>カイカン</t>
    </rPh>
    <rPh sb="5" eb="7">
      <t>コウドウ</t>
    </rPh>
    <phoneticPr fontId="35"/>
  </si>
  <si>
    <t>ゲストルーム１</t>
    <phoneticPr fontId="35"/>
  </si>
  <si>
    <t>ゲストルーム２</t>
    <phoneticPr fontId="35"/>
  </si>
  <si>
    <t>コミュニケーション・スペース</t>
    <phoneticPr fontId="35"/>
  </si>
  <si>
    <t>講堂</t>
    <rPh sb="0" eb="2">
      <t>コウドウ</t>
    </rPh>
    <phoneticPr fontId="35"/>
  </si>
  <si>
    <t>料金は１室１時間当たりの金額です。</t>
    <rPh sb="0" eb="2">
      <t>リョウキン</t>
    </rPh>
    <rPh sb="4" eb="5">
      <t>シツ</t>
    </rPh>
    <rPh sb="6" eb="8">
      <t>ジカン</t>
    </rPh>
    <rPh sb="8" eb="9">
      <t>ア</t>
    </rPh>
    <rPh sb="12" eb="14">
      <t>キンガク</t>
    </rPh>
    <phoneticPr fontId="35"/>
  </si>
  <si>
    <t>料金は光熱水料及び消費税を含みます。</t>
    <rPh sb="0" eb="2">
      <t>リョウキン</t>
    </rPh>
    <rPh sb="3" eb="5">
      <t>コウネツ</t>
    </rPh>
    <rPh sb="5" eb="6">
      <t>スイ</t>
    </rPh>
    <rPh sb="6" eb="7">
      <t>リョウ</t>
    </rPh>
    <rPh sb="7" eb="8">
      <t>オヨ</t>
    </rPh>
    <rPh sb="9" eb="12">
      <t>ショウヒゼイ</t>
    </rPh>
    <rPh sb="13" eb="14">
      <t>フク</t>
    </rPh>
    <phoneticPr fontId="35"/>
  </si>
  <si>
    <t>岡 山 大 学 建 物 貸 付 料 料 金 表</t>
    <rPh sb="0" eb="1">
      <t>オカ</t>
    </rPh>
    <rPh sb="2" eb="3">
      <t>ヤマ</t>
    </rPh>
    <rPh sb="4" eb="5">
      <t>ダイ</t>
    </rPh>
    <rPh sb="6" eb="7">
      <t>ガク</t>
    </rPh>
    <rPh sb="8" eb="9">
      <t>ケン</t>
    </rPh>
    <rPh sb="10" eb="11">
      <t>ブツ</t>
    </rPh>
    <rPh sb="12" eb="13">
      <t>カシ</t>
    </rPh>
    <rPh sb="14" eb="15">
      <t>ヅケ</t>
    </rPh>
    <rPh sb="16" eb="17">
      <t>リョウ</t>
    </rPh>
    <rPh sb="18" eb="19">
      <t>リョウ</t>
    </rPh>
    <rPh sb="20" eb="21">
      <t>キン</t>
    </rPh>
    <rPh sb="22" eb="23">
      <t>ヒョウ</t>
    </rPh>
    <phoneticPr fontId="35"/>
  </si>
  <si>
    <t>※黄緑セル＝空調制限なし</t>
    <rPh sb="1" eb="3">
      <t>キミドリ</t>
    </rPh>
    <rPh sb="6" eb="10">
      <t>クウチョウセイゲン</t>
    </rPh>
    <phoneticPr fontId="35"/>
  </si>
  <si>
    <t>R7.4.1～</t>
    <phoneticPr fontId="35"/>
  </si>
  <si>
    <t>定員</t>
    <rPh sb="0" eb="2">
      <t>テイイン</t>
    </rPh>
    <phoneticPr fontId="35"/>
  </si>
  <si>
    <t>建物貸付料</t>
    <rPh sb="0" eb="2">
      <t>タテモノ</t>
    </rPh>
    <rPh sb="2" eb="5">
      <t>カシツケリョウ</t>
    </rPh>
    <phoneticPr fontId="35"/>
  </si>
  <si>
    <t>人）</t>
    <rPh sb="0" eb="1">
      <t>ヒト</t>
    </rPh>
    <phoneticPr fontId="35"/>
  </si>
  <si>
    <t>チュートリアル室（１）臨床講義棟</t>
    <rPh sb="7" eb="8">
      <t>シツ</t>
    </rPh>
    <rPh sb="11" eb="16">
      <t>リ</t>
    </rPh>
    <phoneticPr fontId="35"/>
  </si>
  <si>
    <t>チュートリアル室（２）臨床講義棟</t>
    <rPh sb="7" eb="8">
      <t>シツ</t>
    </rPh>
    <rPh sb="11" eb="16">
      <t>リ</t>
    </rPh>
    <phoneticPr fontId="35"/>
  </si>
  <si>
    <t>チュートリアル室（３）臨床講義棟</t>
    <rPh sb="7" eb="8">
      <t>シツ</t>
    </rPh>
    <rPh sb="11" eb="16">
      <t>リ</t>
    </rPh>
    <phoneticPr fontId="35"/>
  </si>
  <si>
    <t>チュートリアル室（４）臨床講義棟</t>
    <rPh sb="7" eb="8">
      <t>シツ</t>
    </rPh>
    <rPh sb="11" eb="16">
      <t>リ</t>
    </rPh>
    <phoneticPr fontId="35"/>
  </si>
  <si>
    <t>３階実習室</t>
    <rPh sb="1" eb="2">
      <t>カイ</t>
    </rPh>
    <rPh sb="2" eb="5">
      <t>ジッシュウシツ</t>
    </rPh>
    <phoneticPr fontId="35"/>
  </si>
  <si>
    <t>４階実習室</t>
    <rPh sb="1" eb="2">
      <t>カイ</t>
    </rPh>
    <rPh sb="2" eb="5">
      <t>ジッシュウシツ</t>
    </rPh>
    <phoneticPr fontId="35"/>
  </si>
  <si>
    <t>微生物学・血清学実習室</t>
    <phoneticPr fontId="35"/>
  </si>
  <si>
    <t>臨床化学系実験室</t>
    <rPh sb="0" eb="2">
      <t>リンショウ</t>
    </rPh>
    <rPh sb="2" eb="5">
      <t>カガクケイ</t>
    </rPh>
    <rPh sb="5" eb="8">
      <t>ジッケンシツ</t>
    </rPh>
    <phoneticPr fontId="35"/>
  </si>
  <si>
    <t>シミュレーション実習室(403)</t>
  </si>
  <si>
    <t>統合講義室(404)</t>
  </si>
  <si>
    <t>臨床講義室(407)</t>
  </si>
  <si>
    <t>応用講義室(413)</t>
  </si>
  <si>
    <t>基礎講義室(414）</t>
  </si>
  <si>
    <t>拡大講義室(419)</t>
  </si>
  <si>
    <t>臨床技能実習室(409)</t>
  </si>
  <si>
    <t>拡大講義室(418)</t>
  </si>
  <si>
    <t>来賓室(406)</t>
  </si>
  <si>
    <t>中央会議室(514)</t>
  </si>
  <si>
    <t>中央企画室(538)</t>
  </si>
  <si>
    <t>建物名称</t>
    <rPh sb="0" eb="2">
      <t>タテモノ</t>
    </rPh>
    <rPh sb="2" eb="4">
      <t>メイショウ</t>
    </rPh>
    <phoneticPr fontId="35"/>
  </si>
  <si>
    <t>室名</t>
    <rPh sb="0" eb="1">
      <t>シツ</t>
    </rPh>
    <rPh sb="1" eb="2">
      <t>メイ</t>
    </rPh>
    <phoneticPr fontId="35"/>
  </si>
  <si>
    <t>単価</t>
    <rPh sb="0" eb="2">
      <t>タンカ</t>
    </rPh>
    <phoneticPr fontId="35"/>
  </si>
  <si>
    <t>時間数</t>
    <rPh sb="0" eb="3">
      <t>ジカンスウ</t>
    </rPh>
    <phoneticPr fontId="35"/>
  </si>
  <si>
    <t>貸付料</t>
    <rPh sb="0" eb="3">
      <t>カシツケリョウ</t>
    </rPh>
    <phoneticPr fontId="35"/>
  </si>
  <si>
    <t>面積</t>
    <rPh sb="0" eb="2">
      <t>メンセキ</t>
    </rPh>
    <phoneticPr fontId="35"/>
  </si>
  <si>
    <t>合計</t>
    <rPh sb="0" eb="2">
      <t>ゴウケイ</t>
    </rPh>
    <phoneticPr fontId="35"/>
  </si>
  <si>
    <t>建物貸付料 請求額</t>
    <rPh sb="0" eb="2">
      <t>タテモノ</t>
    </rPh>
    <rPh sb="2" eb="5">
      <t>カシツケリョウ</t>
    </rPh>
    <rPh sb="6" eb="9">
      <t>セイキュウガク</t>
    </rPh>
    <phoneticPr fontId="35"/>
  </si>
  <si>
    <t>☑　建物</t>
    <rPh sb="2" eb="4">
      <t>タテモノ</t>
    </rPh>
    <phoneticPr fontId="21"/>
  </si>
  <si>
    <t>☑　土地</t>
    <rPh sb="2" eb="4">
      <t>トチ</t>
    </rPh>
    <phoneticPr fontId="21"/>
  </si>
  <si>
    <t>☑　物品</t>
    <rPh sb="2" eb="4">
      <t>ブッピン</t>
    </rPh>
    <phoneticPr fontId="21"/>
  </si>
  <si>
    <t>☑　要</t>
    <rPh sb="2" eb="3">
      <t>ヨウ</t>
    </rPh>
    <phoneticPr fontId="21"/>
  </si>
  <si>
    <t>☑　不要</t>
    <rPh sb="2" eb="4">
      <t>フヨウ</t>
    </rPh>
    <phoneticPr fontId="21"/>
  </si>
  <si>
    <t>☑　所属している</t>
    <rPh sb="2" eb="4">
      <t>ショゾク</t>
    </rPh>
    <phoneticPr fontId="21"/>
  </si>
  <si>
    <t>☑　所属していない</t>
    <rPh sb="2" eb="4">
      <t>ショゾク</t>
    </rPh>
    <phoneticPr fontId="21"/>
  </si>
  <si>
    <t xml:space="preserve"> </t>
  </si>
  <si>
    <t>資産貸付申込書</t>
    <rPh sb="0" eb="2">
      <t>シサン</t>
    </rPh>
    <rPh sb="2" eb="4">
      <t>カシツケ</t>
    </rPh>
    <rPh sb="4" eb="7">
      <t>モウシコミショ</t>
    </rPh>
    <phoneticPr fontId="21"/>
  </si>
  <si>
    <t>使用責任者</t>
    <rPh sb="0" eb="5">
      <t>シヨウセキニンシャ</t>
    </rPh>
    <phoneticPr fontId="21"/>
  </si>
  <si>
    <t>貸付の区分・数量</t>
    <rPh sb="0" eb="2">
      <t>カシツケ</t>
    </rPh>
    <rPh sb="3" eb="5">
      <t>クブン</t>
    </rPh>
    <rPh sb="6" eb="8">
      <t>スウリョウ</t>
    </rPh>
    <phoneticPr fontId="21"/>
  </si>
  <si>
    <t>使用目的</t>
    <rPh sb="0" eb="4">
      <t>シヨウモクテキ</t>
    </rPh>
    <phoneticPr fontId="21"/>
  </si>
  <si>
    <t>☑　済</t>
    <rPh sb="2" eb="3">
      <t>スミ</t>
    </rPh>
    <phoneticPr fontId="21"/>
  </si>
  <si>
    <t>☑　未</t>
    <rPh sb="2" eb="3">
      <t>ミ</t>
    </rPh>
    <phoneticPr fontId="21"/>
  </si>
  <si>
    <t>自</t>
    <rPh sb="0" eb="1">
      <t>ジ</t>
    </rPh>
    <phoneticPr fontId="21"/>
  </si>
  <si>
    <t>：</t>
    <phoneticPr fontId="21"/>
  </si>
  <si>
    <t>至</t>
    <rPh sb="0" eb="1">
      <t>イタル</t>
    </rPh>
    <phoneticPr fontId="21"/>
  </si>
  <si>
    <t>年</t>
    <rPh sb="0" eb="1">
      <t>ネン</t>
    </rPh>
    <phoneticPr fontId="21"/>
  </si>
  <si>
    <t>月</t>
    <rPh sb="0" eb="1">
      <t>ガツ</t>
    </rPh>
    <phoneticPr fontId="21"/>
  </si>
  <si>
    <t>日</t>
    <rPh sb="0" eb="1">
      <t>ニチ</t>
    </rPh>
    <phoneticPr fontId="21"/>
  </si>
  <si>
    <t>分</t>
    <rPh sb="0" eb="1">
      <t>フン</t>
    </rPh>
    <phoneticPr fontId="21"/>
  </si>
  <si>
    <t>ﾒｰﾙｱﾄﾞﾚｽ</t>
    <phoneticPr fontId="21"/>
  </si>
  <si>
    <t>①</t>
    <phoneticPr fontId="21"/>
  </si>
  <si>
    <t>②</t>
    <phoneticPr fontId="21"/>
  </si>
  <si>
    <t>③</t>
    <phoneticPr fontId="21"/>
  </si>
  <si>
    <t>⑤</t>
    <phoneticPr fontId="21"/>
  </si>
  <si>
    <t>⑥</t>
    <phoneticPr fontId="21"/>
  </si>
  <si>
    <t>所属確認</t>
    <rPh sb="0" eb="2">
      <t>ショゾク</t>
    </rPh>
    <rPh sb="2" eb="4">
      <t>カクニン</t>
    </rPh>
    <phoneticPr fontId="21"/>
  </si>
  <si>
    <t>時</t>
    <rPh sb="0" eb="1">
      <t>ジ</t>
    </rPh>
    <phoneticPr fontId="21"/>
  </si>
  <si>
    <t>【記入上の注意】</t>
    <rPh sb="1" eb="4">
      <t>キニュウウエ</t>
    </rPh>
    <rPh sb="5" eb="7">
      <t>チュウイ</t>
    </rPh>
    <phoneticPr fontId="21"/>
  </si>
  <si>
    <t>部分に必要事項をご記入ください。</t>
    <rPh sb="0" eb="2">
      <t>ブブン</t>
    </rPh>
    <rPh sb="3" eb="7">
      <t>ヒツヨウジコウ</t>
    </rPh>
    <rPh sb="9" eb="11">
      <t>キニュウ</t>
    </rPh>
    <phoneticPr fontId="21"/>
  </si>
  <si>
    <t>・</t>
    <phoneticPr fontId="21"/>
  </si>
  <si>
    <t>部分はプルダウンより選択してください。</t>
    <rPh sb="0" eb="2">
      <t>ブブン</t>
    </rPh>
    <rPh sb="10" eb="12">
      <t>センタク</t>
    </rPh>
    <phoneticPr fontId="21"/>
  </si>
  <si>
    <t>④</t>
    <phoneticPr fontId="21"/>
  </si>
  <si>
    <t xml:space="preserve">例 </t>
    <rPh sb="0" eb="1">
      <t>レイ</t>
    </rPh>
    <phoneticPr fontId="21"/>
  </si>
  <si>
    <t>※使用日・使用施設が複数の場合は、こちらへご記入ください。</t>
    <rPh sb="1" eb="4">
      <t>シヨウビ</t>
    </rPh>
    <rPh sb="5" eb="7">
      <t>シヨウ</t>
    </rPh>
    <rPh sb="7" eb="9">
      <t>シセツ</t>
    </rPh>
    <rPh sb="10" eb="12">
      <t>フクスウ</t>
    </rPh>
    <rPh sb="13" eb="15">
      <t>バアイ</t>
    </rPh>
    <rPh sb="22" eb="24">
      <t>キニュウ</t>
    </rPh>
    <phoneticPr fontId="21"/>
  </si>
  <si>
    <t>その他（　　　　　　　　　　　　　　　　　　　　　）　　　　　</t>
    <rPh sb="2" eb="3">
      <t>ホカ</t>
    </rPh>
    <phoneticPr fontId="21"/>
  </si>
  <si>
    <t>)</t>
    <phoneticPr fontId="21"/>
  </si>
  <si>
    <t>30人</t>
    <rPh sb="2" eb="3">
      <t>ニン</t>
    </rPh>
    <phoneticPr fontId="21"/>
  </si>
  <si>
    <t>施設の予約状況</t>
    <rPh sb="0" eb="2">
      <t>シセツ</t>
    </rPh>
    <rPh sb="3" eb="5">
      <t>ヨヤク</t>
    </rPh>
    <rPh sb="5" eb="7">
      <t>ジョウキョウ</t>
    </rPh>
    <phoneticPr fontId="21"/>
  </si>
  <si>
    <t>記入日：</t>
    <rPh sb="0" eb="3">
      <t>キニュウビ</t>
    </rPh>
    <phoneticPr fontId="21"/>
  </si>
  <si>
    <t>請求書の送付</t>
    <rPh sb="0" eb="3">
      <t>セイキュウショ</t>
    </rPh>
    <rPh sb="4" eb="6">
      <t>ソウフ</t>
    </rPh>
    <phoneticPr fontId="21"/>
  </si>
  <si>
    <r>
      <t xml:space="preserve">資産の名称
</t>
    </r>
    <r>
      <rPr>
        <sz val="7.5"/>
        <color theme="1"/>
        <rFont val="TakaoExゴシック"/>
        <family val="3"/>
        <charset val="128"/>
      </rPr>
      <t>(3か所以上ある場合、もしくは
使用室ごとに使用時間が異なる
場合は、別シートにご記入ください。)</t>
    </r>
    <rPh sb="0" eb="2">
      <t>シサン</t>
    </rPh>
    <rPh sb="3" eb="5">
      <t>メイショウ</t>
    </rPh>
    <rPh sb="9" eb="10">
      <t>ショ</t>
    </rPh>
    <rPh sb="10" eb="12">
      <t>イジョウ</t>
    </rPh>
    <rPh sb="14" eb="16">
      <t>バアイ</t>
    </rPh>
    <rPh sb="22" eb="24">
      <t>シヨウ</t>
    </rPh>
    <rPh sb="24" eb="25">
      <t>シツ</t>
    </rPh>
    <rPh sb="28" eb="32">
      <t>シヨウジカン</t>
    </rPh>
    <rPh sb="33" eb="34">
      <t>コト</t>
    </rPh>
    <rPh sb="37" eb="39">
      <t>バアイ</t>
    </rPh>
    <rPh sb="41" eb="42">
      <t>ベツ</t>
    </rPh>
    <rPh sb="47" eb="49">
      <t>キニュウ</t>
    </rPh>
    <phoneticPr fontId="21"/>
  </si>
  <si>
    <r>
      <t xml:space="preserve">使用期間
</t>
    </r>
    <r>
      <rPr>
        <sz val="7.5"/>
        <color theme="1"/>
        <rFont val="TakaoExゴシック"/>
        <family val="3"/>
        <charset val="128"/>
      </rPr>
      <t>（複数ある場合は、別シート
にご記入ください。）</t>
    </r>
    <rPh sb="0" eb="2">
      <t>シヨウ</t>
    </rPh>
    <rPh sb="2" eb="4">
      <t>キカン</t>
    </rPh>
    <phoneticPr fontId="21"/>
  </si>
  <si>
    <r>
      <rPr>
        <b/>
        <sz val="11"/>
        <color theme="1"/>
        <rFont val="ＭＳ Ｐゴシック"/>
        <family val="3"/>
        <charset val="128"/>
      </rPr>
      <t>施設の予約状況</t>
    </r>
    <r>
      <rPr>
        <sz val="11"/>
        <color theme="1"/>
        <rFont val="ＭＳ Ｐゴシック"/>
        <family val="2"/>
        <charset val="128"/>
      </rPr>
      <t xml:space="preserve">
</t>
    </r>
    <r>
      <rPr>
        <sz val="7.5"/>
        <color theme="1"/>
        <rFont val="TakaoExゴシック"/>
        <family val="3"/>
        <charset val="128"/>
      </rPr>
      <t>（貸付申込の前に、必ず予約
を済ませてください。）</t>
    </r>
    <rPh sb="0" eb="2">
      <t>シセツ</t>
    </rPh>
    <rPh sb="3" eb="5">
      <t>ヨヤク</t>
    </rPh>
    <rPh sb="5" eb="7">
      <t>ジョウキョウ</t>
    </rPh>
    <phoneticPr fontId="21"/>
  </si>
  <si>
    <t>☑　臨時貸付</t>
    <rPh sb="2" eb="4">
      <t>リンジ</t>
    </rPh>
    <rPh sb="4" eb="6">
      <t>カシツケ</t>
    </rPh>
    <phoneticPr fontId="21"/>
  </si>
  <si>
    <t>☑　長期貸付</t>
    <rPh sb="2" eb="4">
      <t>チョウキ</t>
    </rPh>
    <rPh sb="4" eb="6">
      <t>カシツケ</t>
    </rPh>
    <phoneticPr fontId="21"/>
  </si>
  <si>
    <t>□　土地</t>
    <rPh sb="2" eb="4">
      <t>トチ</t>
    </rPh>
    <phoneticPr fontId="21"/>
  </si>
  <si>
    <t>□　建物</t>
    <rPh sb="2" eb="4">
      <t>タテモノ</t>
    </rPh>
    <phoneticPr fontId="21"/>
  </si>
  <si>
    <t>□　物品</t>
    <rPh sb="2" eb="4">
      <t>ブッピン</t>
    </rPh>
    <phoneticPr fontId="21"/>
  </si>
  <si>
    <t>□　臨時貸付</t>
    <rPh sb="2" eb="4">
      <t>リンジ</t>
    </rPh>
    <rPh sb="4" eb="6">
      <t>カシツケ</t>
    </rPh>
    <phoneticPr fontId="21"/>
  </si>
  <si>
    <t>□　長期貸付</t>
    <rPh sb="2" eb="4">
      <t>チョウキ</t>
    </rPh>
    <rPh sb="4" eb="6">
      <t>カシツケ</t>
    </rPh>
    <phoneticPr fontId="21"/>
  </si>
  <si>
    <t>（</t>
    <phoneticPr fontId="21"/>
  </si>
  <si>
    <t>☑　変更</t>
    <rPh sb="2" eb="4">
      <t>ヘンコウ</t>
    </rPh>
    <phoneticPr fontId="21"/>
  </si>
  <si>
    <t>□　変更</t>
    <rPh sb="2" eb="4">
      <t>ヘンコウ</t>
    </rPh>
    <phoneticPr fontId="21"/>
  </si>
  <si>
    <t>☑　新規</t>
    <rPh sb="2" eb="4">
      <t>シンキ</t>
    </rPh>
    <phoneticPr fontId="21"/>
  </si>
  <si>
    <t>□　新規</t>
    <rPh sb="2" eb="4">
      <t>シンキ</t>
    </rPh>
    <phoneticPr fontId="21"/>
  </si>
  <si>
    <t>☑　更新</t>
    <rPh sb="2" eb="4">
      <t>コウシン</t>
    </rPh>
    <phoneticPr fontId="21"/>
  </si>
  <si>
    <t>□　更新</t>
    <rPh sb="2" eb="4">
      <t>コウシン</t>
    </rPh>
    <phoneticPr fontId="21"/>
  </si>
  <si>
    <t>）</t>
    <phoneticPr fontId="21"/>
  </si>
  <si>
    <t>(</t>
    <phoneticPr fontId="21"/>
  </si>
  <si>
    <t>管理棟　大会議室</t>
  </si>
  <si>
    <t>鹿田会館・講堂　コミュニケーション・スペース</t>
  </si>
  <si>
    <t>鹿田会館・講堂　講堂</t>
  </si>
  <si>
    <t>臨床講義棟　第一講義室</t>
  </si>
  <si>
    <t>臨床講義棟　第二講義室</t>
  </si>
  <si>
    <t>記念会館　会議室・多目的室</t>
  </si>
  <si>
    <t>基礎研究棟　大学院セミナー室</t>
  </si>
  <si>
    <t>保健学科棟　微生物学・血清学実習室</t>
  </si>
  <si>
    <t>保健学科棟　臨床化学系実験室</t>
  </si>
  <si>
    <t>保健学科棟　会議室</t>
  </si>
  <si>
    <t>歯学部棟　シミュレーション実習室(403)</t>
  </si>
  <si>
    <t>歯学部棟　統合講義室(404)</t>
  </si>
  <si>
    <t>歯学部棟　臨床講義室(407)</t>
  </si>
  <si>
    <t>歯学部棟　応用講義室(413)</t>
  </si>
  <si>
    <t>歯学部棟　基礎講義室(414）</t>
  </si>
  <si>
    <t>歯学部棟　拡大講義室(419)</t>
  </si>
  <si>
    <t>歯学部棟　臨床技能実習室(409)</t>
  </si>
  <si>
    <t>歯学部棟　拡大講義室(418)</t>
  </si>
  <si>
    <t>歯学部棟　来賓室(406)</t>
  </si>
  <si>
    <t>歯学部棟　中央会議室(514)</t>
  </si>
  <si>
    <t>歯学部棟　中央企画室(538)</t>
  </si>
  <si>
    <t>管理棟　ミーティングルーム</t>
  </si>
  <si>
    <t>管理棟　中会議室</t>
  </si>
  <si>
    <t>管理棟　小会議室</t>
  </si>
  <si>
    <t>医歯薬融合型教育研究棟　スキルラボ</t>
  </si>
  <si>
    <t>医歯薬融合型教育研究棟　操作室</t>
  </si>
  <si>
    <t>臨床講義棟　チュートリアル室(1)</t>
    <phoneticPr fontId="21"/>
  </si>
  <si>
    <t>臨床講義棟　チュートリアル室(2)</t>
  </si>
  <si>
    <t>臨床講義棟　チュートリアル室(3)</t>
  </si>
  <si>
    <t>臨床講義棟　チュートリアル室(4)</t>
  </si>
  <si>
    <t>基礎医学講義実習棟　1階多目的講義室</t>
    <phoneticPr fontId="21"/>
  </si>
  <si>
    <t>基礎医学講義実習棟　2階講義室</t>
    <phoneticPr fontId="21"/>
  </si>
  <si>
    <t>基礎医学講義実習棟　3階講義室</t>
    <phoneticPr fontId="21"/>
  </si>
  <si>
    <t>基礎医学講義実習棟　3階実習室</t>
    <phoneticPr fontId="21"/>
  </si>
  <si>
    <t>基礎医学講義実習棟　4階講義室</t>
    <phoneticPr fontId="21"/>
  </si>
  <si>
    <t>基礎医学講義実習棟　4階実習室</t>
    <phoneticPr fontId="21"/>
  </si>
  <si>
    <t>基礎医学講義実習棟　チュートリアル室(1)</t>
    <phoneticPr fontId="21"/>
  </si>
  <si>
    <t>基礎医学講義実習棟　チュートリアル室(2)</t>
  </si>
  <si>
    <t>基礎医学講義実習棟　チュートリアル室(3)</t>
  </si>
  <si>
    <t>基礎医学講義実習棟　チュートリアル室(4)</t>
  </si>
  <si>
    <t>保健学科棟　201講義室</t>
    <phoneticPr fontId="21"/>
  </si>
  <si>
    <t>保健学科棟　202講義室</t>
    <phoneticPr fontId="21"/>
  </si>
  <si>
    <t>保健学科棟　203講義室</t>
    <phoneticPr fontId="21"/>
  </si>
  <si>
    <t>保健学科棟　204講義室</t>
    <phoneticPr fontId="21"/>
  </si>
  <si>
    <t>保健学科棟　205講義室</t>
    <phoneticPr fontId="21"/>
  </si>
  <si>
    <t>保健学科棟　301講義室</t>
    <phoneticPr fontId="21"/>
  </si>
  <si>
    <t>保健学科棟　401講義室</t>
    <phoneticPr fontId="21"/>
  </si>
  <si>
    <t>管理棟　第7カンファレンスルーム</t>
    <phoneticPr fontId="21"/>
  </si>
  <si>
    <t>管理棟　第10カンファレンスルーム</t>
    <phoneticPr fontId="21"/>
  </si>
  <si>
    <t>管理棟　第11カンファレンスルーム</t>
    <phoneticPr fontId="21"/>
  </si>
  <si>
    <t>地域医療人育成センター　MUSCAT Sim 1</t>
    <phoneticPr fontId="21"/>
  </si>
  <si>
    <t>地域医療人育成センター　MUSCAT Sim 2</t>
    <phoneticPr fontId="21"/>
  </si>
  <si>
    <t>地域医療人育成センター　MUSCAT Sim 3</t>
    <phoneticPr fontId="21"/>
  </si>
  <si>
    <t>地域医療人育成センター　MUSCATホール</t>
    <phoneticPr fontId="21"/>
  </si>
  <si>
    <t>地域医療人育成センター　医療人支援室</t>
    <phoneticPr fontId="21"/>
  </si>
  <si>
    <t>地域医療人育成センター　カンファレンスルーム1</t>
    <phoneticPr fontId="21"/>
  </si>
  <si>
    <t>地域医療人育成センター　カンファレンスルーム2</t>
    <phoneticPr fontId="21"/>
  </si>
  <si>
    <t>医歯薬融合型教育研究棟　実習室(1)</t>
    <phoneticPr fontId="21"/>
  </si>
  <si>
    <t>医歯薬融合型教育研究棟　実習室(2)</t>
  </si>
  <si>
    <t>医歯薬融合型教育研究棟　実習室(3)</t>
  </si>
  <si>
    <t>鹿田会館・講堂　ゲストルーム1</t>
    <phoneticPr fontId="21"/>
  </si>
  <si>
    <t>鹿田会館・講堂　ゲストルーム2</t>
    <phoneticPr fontId="21"/>
  </si>
  <si>
    <t>基礎医学講義実習棟　2階実習室(兼情報実習室)</t>
    <phoneticPr fontId="21"/>
  </si>
  <si>
    <t>医歯薬融合型教育研究棟　シミュレーション室(ER)</t>
    <phoneticPr fontId="21"/>
  </si>
  <si>
    <t>医歯薬融合型教育研究棟　シミュレーション室(OR)</t>
    <phoneticPr fontId="21"/>
  </si>
  <si>
    <t>事務手続き担当者</t>
    <rPh sb="0" eb="4">
      <t>ジムテツヅ</t>
    </rPh>
    <rPh sb="5" eb="7">
      <t>タントウ</t>
    </rPh>
    <rPh sb="7" eb="8">
      <t>シャ</t>
    </rPh>
    <phoneticPr fontId="21"/>
  </si>
  <si>
    <t>上記⑤は、②の団体に所属しているか？　　　</t>
    <rPh sb="0" eb="2">
      <t>ジョウキ</t>
    </rPh>
    <rPh sb="7" eb="9">
      <t>ダンタイ</t>
    </rPh>
    <rPh sb="10" eb="12">
      <t>ショゾク</t>
    </rPh>
    <phoneticPr fontId="21"/>
  </si>
  <si>
    <t>時間</t>
  </si>
  <si>
    <t>時間</t>
    <rPh sb="0" eb="2">
      <t>ジカン</t>
    </rPh>
    <phoneticPr fontId="21"/>
  </si>
  <si>
    <r>
      <t xml:space="preserve">建物・室名
</t>
    </r>
    <r>
      <rPr>
        <sz val="8"/>
        <color theme="1"/>
        <rFont val="Meiryo UI"/>
        <family val="3"/>
        <charset val="128"/>
      </rPr>
      <t>（プルダウンより選択）</t>
    </r>
    <rPh sb="0" eb="2">
      <t>タテモノ</t>
    </rPh>
    <rPh sb="3" eb="5">
      <t>シツメイ</t>
    </rPh>
    <rPh sb="14" eb="16">
      <t>センタク</t>
    </rPh>
    <phoneticPr fontId="21"/>
  </si>
  <si>
    <t>使用日</t>
    <rPh sb="0" eb="3">
      <t>シヨウビ</t>
    </rPh>
    <phoneticPr fontId="21"/>
  </si>
  <si>
    <t>使用開始時刻</t>
    <rPh sb="0" eb="4">
      <t>シヨウカイシ</t>
    </rPh>
    <rPh sb="4" eb="6">
      <t>ジコク</t>
    </rPh>
    <phoneticPr fontId="21"/>
  </si>
  <si>
    <t>使用終了時刻</t>
    <rPh sb="0" eb="2">
      <t>シヨウ</t>
    </rPh>
    <rPh sb="2" eb="4">
      <t>シュウリョウ</t>
    </rPh>
    <rPh sb="4" eb="6">
      <t>ジコク</t>
    </rPh>
    <phoneticPr fontId="21"/>
  </si>
  <si>
    <t>●●セミナー開催のため</t>
    <rPh sb="6" eb="8">
      <t>カイサイ</t>
    </rPh>
    <phoneticPr fontId="21"/>
  </si>
  <si>
    <t>曜日</t>
    <rPh sb="0" eb="2">
      <t>ヨウビ</t>
    </rPh>
    <phoneticPr fontId="21"/>
  </si>
  <si>
    <t>☑　申込者と同じ</t>
    <rPh sb="2" eb="5">
      <t>モウシコミシャ</t>
    </rPh>
    <rPh sb="6" eb="7">
      <t>オナ</t>
    </rPh>
    <phoneticPr fontId="21"/>
  </si>
  <si>
    <t>☑　使用責任者と同じ</t>
    <rPh sb="2" eb="7">
      <t>シヨウセキニンシャ</t>
    </rPh>
    <rPh sb="8" eb="9">
      <t>オナ</t>
    </rPh>
    <phoneticPr fontId="21"/>
  </si>
  <si>
    <t>☑　以下に記載</t>
    <rPh sb="2" eb="4">
      <t>イカ</t>
    </rPh>
    <rPh sb="5" eb="7">
      <t>キサイ</t>
    </rPh>
    <phoneticPr fontId="21"/>
  </si>
  <si>
    <t>)</t>
  </si>
  <si>
    <t>＊</t>
    <phoneticPr fontId="21"/>
  </si>
  <si>
    <t>準備・片付けを含めた時間を記入してください</t>
    <rPh sb="0" eb="2">
      <t>ジュンビ</t>
    </rPh>
    <rPh sb="3" eb="5">
      <t>カタヅ</t>
    </rPh>
    <rPh sb="7" eb="8">
      <t>フク</t>
    </rPh>
    <rPh sb="10" eb="12">
      <t>ジカン</t>
    </rPh>
    <rPh sb="13" eb="15">
      <t>キニュウ</t>
    </rPh>
    <phoneticPr fontId="21"/>
  </si>
  <si>
    <r>
      <rPr>
        <b/>
        <sz val="11"/>
        <color theme="1"/>
        <rFont val="TakaoExゴシック"/>
        <family val="3"/>
        <charset val="128"/>
      </rPr>
      <t>申　込　者　</t>
    </r>
    <r>
      <rPr>
        <sz val="11"/>
        <color theme="1"/>
        <rFont val="TakaoExゴシック"/>
        <family val="3"/>
        <charset val="128"/>
      </rPr>
      <t xml:space="preserve">
</t>
    </r>
    <r>
      <rPr>
        <sz val="8"/>
        <color theme="1"/>
        <rFont val="TakaoExゴシック"/>
        <family val="3"/>
        <charset val="128"/>
      </rPr>
      <t>（請求書・許可書の宛名）</t>
    </r>
    <rPh sb="0" eb="1">
      <t>サル</t>
    </rPh>
    <rPh sb="2" eb="3">
      <t>コ</t>
    </rPh>
    <rPh sb="4" eb="5">
      <t>モノ</t>
    </rPh>
    <rPh sb="8" eb="11">
      <t>セイキュウショ</t>
    </rPh>
    <rPh sb="12" eb="15">
      <t>キョカショ</t>
    </rPh>
    <rPh sb="16" eb="18">
      <t>アテナ</t>
    </rPh>
    <phoneticPr fontId="21"/>
  </si>
  <si>
    <t>事務手続き担当者</t>
    <rPh sb="0" eb="4">
      <t>ジムテツヅ</t>
    </rPh>
    <rPh sb="5" eb="8">
      <t>タントウシャ</t>
    </rPh>
    <phoneticPr fontId="21"/>
  </si>
  <si>
    <t>(申込者・使用責任者と異なる場合は記載）</t>
    <rPh sb="1" eb="4">
      <t>モウシコミシャ</t>
    </rPh>
    <rPh sb="5" eb="7">
      <t>シヨウ</t>
    </rPh>
    <rPh sb="7" eb="10">
      <t>セキニンシャ</t>
    </rPh>
    <rPh sb="11" eb="12">
      <t>コト</t>
    </rPh>
    <rPh sb="14" eb="16">
      <t>バアイ</t>
    </rPh>
    <rPh sb="17" eb="19">
      <t>キサイ</t>
    </rPh>
    <phoneticPr fontId="21"/>
  </si>
  <si>
    <r>
      <t>〇</t>
    </r>
    <r>
      <rPr>
        <b/>
        <u/>
        <sz val="11"/>
        <color rgb="FFFF0000"/>
        <rFont val="ＭＳ Ｐゴシック"/>
        <family val="3"/>
        <charset val="128"/>
      </rPr>
      <t>使用日の１か月前まで（厳守）</t>
    </r>
    <r>
      <rPr>
        <sz val="11"/>
        <color theme="1"/>
        <rFont val="ＭＳ Ｐゴシック"/>
        <family val="2"/>
        <charset val="128"/>
      </rPr>
      <t xml:space="preserve">に、資産貸付申込書を下記担当宛にご提出ください。
</t>
    </r>
    <r>
      <rPr>
        <sz val="11"/>
        <color rgb="FF0070C0"/>
        <rFont val="ＭＳ Ｐゴシック"/>
        <family val="3"/>
        <charset val="128"/>
      </rPr>
      <t>〔必要添付書類〕
　・研究会・学会等の開催案内等（開催日時、内容等の分かるもの）
　　申込時に間に合わない場合、その旨お知らせいただき、開催案内等が出来上がりましたら速やかに
    ご提出ください。
　・新規使用の場合、団体の概要がわかるもの（団体パンフレット、定款、規則等）　　</t>
    </r>
    <r>
      <rPr>
        <sz val="11"/>
        <color theme="1"/>
        <rFont val="ＭＳ Ｐゴシック"/>
        <family val="2"/>
        <charset val="128"/>
      </rPr>
      <t>　</t>
    </r>
    <rPh sb="1" eb="4">
      <t>シヨウビ</t>
    </rPh>
    <rPh sb="7" eb="8">
      <t>ゲツ</t>
    </rPh>
    <rPh sb="8" eb="9">
      <t>マエ</t>
    </rPh>
    <rPh sb="12" eb="14">
      <t>ゲンシュ</t>
    </rPh>
    <rPh sb="17" eb="19">
      <t>シサン</t>
    </rPh>
    <rPh sb="19" eb="21">
      <t>カシツケ</t>
    </rPh>
    <rPh sb="21" eb="24">
      <t>モウシコミショ</t>
    </rPh>
    <rPh sb="25" eb="27">
      <t>カキ</t>
    </rPh>
    <rPh sb="27" eb="29">
      <t>タントウ</t>
    </rPh>
    <rPh sb="29" eb="30">
      <t>アテ</t>
    </rPh>
    <rPh sb="32" eb="34">
      <t>テイシュツ</t>
    </rPh>
    <rPh sb="41" eb="43">
      <t>ヒツヨウ</t>
    </rPh>
    <rPh sb="43" eb="45">
      <t>テンプ</t>
    </rPh>
    <rPh sb="45" eb="47">
      <t>ショルイ</t>
    </rPh>
    <rPh sb="51" eb="54">
      <t>ケンキュウカイ</t>
    </rPh>
    <rPh sb="55" eb="57">
      <t>ガッカイ</t>
    </rPh>
    <rPh sb="57" eb="58">
      <t>トウ</t>
    </rPh>
    <rPh sb="59" eb="61">
      <t>カイサイ</t>
    </rPh>
    <rPh sb="61" eb="63">
      <t>アンナイ</t>
    </rPh>
    <rPh sb="63" eb="64">
      <t>トウ</t>
    </rPh>
    <rPh sb="65" eb="67">
      <t>カイサイ</t>
    </rPh>
    <rPh sb="67" eb="69">
      <t>ニチジ</t>
    </rPh>
    <rPh sb="70" eb="72">
      <t>ナイヨウ</t>
    </rPh>
    <rPh sb="72" eb="73">
      <t>トウ</t>
    </rPh>
    <rPh sb="74" eb="75">
      <t>ワ</t>
    </rPh>
    <rPh sb="83" eb="85">
      <t>モウシコミ</t>
    </rPh>
    <rPh sb="85" eb="86">
      <t>ジ</t>
    </rPh>
    <rPh sb="87" eb="88">
      <t>マ</t>
    </rPh>
    <rPh sb="89" eb="90">
      <t>ア</t>
    </rPh>
    <rPh sb="93" eb="95">
      <t>バアイ</t>
    </rPh>
    <rPh sb="98" eb="99">
      <t>ムネ</t>
    </rPh>
    <rPh sb="100" eb="101">
      <t>シ</t>
    </rPh>
    <rPh sb="108" eb="110">
      <t>カイサイ</t>
    </rPh>
    <rPh sb="110" eb="112">
      <t>アンナイ</t>
    </rPh>
    <rPh sb="112" eb="113">
      <t>トウ</t>
    </rPh>
    <rPh sb="123" eb="124">
      <t>スミ</t>
    </rPh>
    <rPh sb="133" eb="135">
      <t>テイシュツ</t>
    </rPh>
    <rPh sb="143" eb="145">
      <t>シンキ</t>
    </rPh>
    <rPh sb="145" eb="147">
      <t>シヨウ</t>
    </rPh>
    <rPh sb="148" eb="150">
      <t>バアイ</t>
    </rPh>
    <rPh sb="151" eb="153">
      <t>ダンタイ</t>
    </rPh>
    <rPh sb="154" eb="156">
      <t>ガイヨウ</t>
    </rPh>
    <rPh sb="163" eb="165">
      <t>ダンタイ</t>
    </rPh>
    <rPh sb="172" eb="174">
      <t>テイカン</t>
    </rPh>
    <rPh sb="175" eb="177">
      <t>キソク</t>
    </rPh>
    <rPh sb="177" eb="178">
      <t>トウ</t>
    </rPh>
    <phoneticPr fontId="21"/>
  </si>
  <si>
    <r>
      <t>〇資産貸付申込書等を受け、団体の概要、使用目的等を総合的に勘案し、妥当な利用と認めた場合は、
「資産貸付許可書」と貸付料の「請求書」を送付します。
　</t>
    </r>
    <r>
      <rPr>
        <b/>
        <sz val="11"/>
        <color rgb="FFFF0000"/>
        <rFont val="ＭＳ Ｐゴシック"/>
        <family val="3"/>
        <charset val="128"/>
      </rPr>
      <t>※申込内容によっては、使用を許可できない場合があります。</t>
    </r>
    <rPh sb="1" eb="3">
      <t>シサン</t>
    </rPh>
    <rPh sb="3" eb="5">
      <t>カシツケ</t>
    </rPh>
    <rPh sb="5" eb="8">
      <t>モウシコミショ</t>
    </rPh>
    <rPh sb="8" eb="9">
      <t>トウ</t>
    </rPh>
    <rPh sb="10" eb="11">
      <t>ウ</t>
    </rPh>
    <rPh sb="13" eb="15">
      <t>ダンタイ</t>
    </rPh>
    <rPh sb="16" eb="18">
      <t>ガイヨウ</t>
    </rPh>
    <rPh sb="19" eb="21">
      <t>シヨウ</t>
    </rPh>
    <rPh sb="21" eb="23">
      <t>モクテキ</t>
    </rPh>
    <rPh sb="23" eb="24">
      <t>トウ</t>
    </rPh>
    <rPh sb="25" eb="28">
      <t>ソウゴウテキ</t>
    </rPh>
    <rPh sb="29" eb="31">
      <t>カンアン</t>
    </rPh>
    <rPh sb="33" eb="35">
      <t>ダトウ</t>
    </rPh>
    <rPh sb="36" eb="38">
      <t>リヨウ</t>
    </rPh>
    <rPh sb="39" eb="40">
      <t>ミト</t>
    </rPh>
    <rPh sb="42" eb="43">
      <t>バ</t>
    </rPh>
    <rPh sb="43" eb="44">
      <t>ゴウ</t>
    </rPh>
    <rPh sb="48" eb="50">
      <t>シサン</t>
    </rPh>
    <rPh sb="50" eb="52">
      <t>カシツケ</t>
    </rPh>
    <rPh sb="52" eb="55">
      <t>キョカショ</t>
    </rPh>
    <rPh sb="57" eb="59">
      <t>カシツケ</t>
    </rPh>
    <rPh sb="59" eb="60">
      <t>リョウ</t>
    </rPh>
    <rPh sb="62" eb="65">
      <t>セイキュウショ</t>
    </rPh>
    <rPh sb="67" eb="69">
      <t>ソウフ</t>
    </rPh>
    <rPh sb="76" eb="78">
      <t>モウシコミ</t>
    </rPh>
    <rPh sb="78" eb="80">
      <t>ナイヨウ</t>
    </rPh>
    <rPh sb="86" eb="88">
      <t>シヨウ</t>
    </rPh>
    <rPh sb="89" eb="91">
      <t>キョカ</t>
    </rPh>
    <rPh sb="95" eb="97">
      <t>バアイ</t>
    </rPh>
    <phoneticPr fontId="21"/>
  </si>
  <si>
    <t>請求書送付先（①申込者住所と異なる場合はご記入ください。）</t>
    <rPh sb="0" eb="3">
      <t>セイキュウショ</t>
    </rPh>
    <rPh sb="3" eb="5">
      <t>ソウフ</t>
    </rPh>
    <rPh sb="5" eb="6">
      <t>サキ</t>
    </rPh>
    <rPh sb="8" eb="11">
      <t>モウシコミシャ</t>
    </rPh>
    <rPh sb="11" eb="13">
      <t>ジュウショ</t>
    </rPh>
    <rPh sb="14" eb="15">
      <t>コト</t>
    </rPh>
    <rPh sb="17" eb="19">
      <t>バアイ</t>
    </rPh>
    <rPh sb="21" eb="23">
      <t>キニュウ</t>
    </rPh>
    <phoneticPr fontId="21"/>
  </si>
  <si>
    <t>所属部署等（②と異なる場合は団体名から記入してください。）</t>
    <rPh sb="0" eb="5">
      <t>ショゾクブショトウ</t>
    </rPh>
    <rPh sb="8" eb="9">
      <t>コト</t>
    </rPh>
    <rPh sb="11" eb="13">
      <t>バアイ</t>
    </rPh>
    <rPh sb="14" eb="17">
      <t>ダンタイメイ</t>
    </rPh>
    <rPh sb="19" eb="21">
      <t>キニュウ</t>
    </rPh>
    <phoneticPr fontId="21"/>
  </si>
  <si>
    <t>ご提出いただく資料名等を記入してください。</t>
    <rPh sb="1" eb="3">
      <t>テイシュツ</t>
    </rPh>
    <rPh sb="7" eb="9">
      <t>シリョウ</t>
    </rPh>
    <rPh sb="9" eb="11">
      <t>メイナド</t>
    </rPh>
    <rPh sb="12" eb="14">
      <t>キニュウ</t>
    </rPh>
    <phoneticPr fontId="21"/>
  </si>
  <si>
    <t>施設予約が完了しているか、プルダウンより選択してください。
※貸付申請前に必ず施設予約をしてください。予約先は、「岡山大学建物貸付一覧表」の「予約担当」欄を参照してください。</t>
    <rPh sb="0" eb="4">
      <t>シセツヨヤク</t>
    </rPh>
    <rPh sb="5" eb="7">
      <t>カンリョウ</t>
    </rPh>
    <rPh sb="20" eb="22">
      <t>センタク</t>
    </rPh>
    <rPh sb="31" eb="35">
      <t>カシツケシンセイ</t>
    </rPh>
    <rPh sb="35" eb="36">
      <t>マエ</t>
    </rPh>
    <rPh sb="37" eb="38">
      <t>カナラ</t>
    </rPh>
    <rPh sb="39" eb="41">
      <t>シセツ</t>
    </rPh>
    <rPh sb="41" eb="43">
      <t>ヨヤク</t>
    </rPh>
    <rPh sb="51" eb="53">
      <t>ヨヤク</t>
    </rPh>
    <rPh sb="53" eb="54">
      <t>サキ</t>
    </rPh>
    <rPh sb="57" eb="59">
      <t>オカヤマ</t>
    </rPh>
    <rPh sb="59" eb="61">
      <t>ダイガク</t>
    </rPh>
    <rPh sb="61" eb="63">
      <t>タテモノ</t>
    </rPh>
    <rPh sb="63" eb="65">
      <t>カシツケ</t>
    </rPh>
    <rPh sb="65" eb="67">
      <t>イチラン</t>
    </rPh>
    <rPh sb="67" eb="68">
      <t>ヒョウ</t>
    </rPh>
    <rPh sb="71" eb="75">
      <t>ヨヤクタントウ</t>
    </rPh>
    <rPh sb="76" eb="77">
      <t>ラン</t>
    </rPh>
    <rPh sb="78" eb="80">
      <t>サンショウ</t>
    </rPh>
    <phoneticPr fontId="21"/>
  </si>
  <si>
    <t>使用日時をプルダウンより選択してください。
使用期間が2日間以上の場合は、使用期間すべての開始日時及び終了日時を記入のうえ、各日の使用時間については、別シートに記入してください。
※使用時間には、準備・片付けの時間も含めて記載してください。（基本的には予約の時間と合わせてください。）</t>
    <rPh sb="0" eb="4">
      <t>シヨウニチジ</t>
    </rPh>
    <rPh sb="12" eb="14">
      <t>センタク</t>
    </rPh>
    <rPh sb="22" eb="24">
      <t>シヨウ</t>
    </rPh>
    <rPh sb="24" eb="26">
      <t>キカン</t>
    </rPh>
    <rPh sb="28" eb="29">
      <t>ニチ</t>
    </rPh>
    <rPh sb="29" eb="30">
      <t>カン</t>
    </rPh>
    <rPh sb="30" eb="32">
      <t>イジョウ</t>
    </rPh>
    <rPh sb="33" eb="35">
      <t>バアイ</t>
    </rPh>
    <rPh sb="37" eb="39">
      <t>シヨウ</t>
    </rPh>
    <rPh sb="39" eb="41">
      <t>キカン</t>
    </rPh>
    <rPh sb="62" eb="63">
      <t>カク</t>
    </rPh>
    <rPh sb="63" eb="64">
      <t>ヒ</t>
    </rPh>
    <rPh sb="65" eb="67">
      <t>シヨウ</t>
    </rPh>
    <rPh sb="67" eb="69">
      <t>ジカン</t>
    </rPh>
    <rPh sb="75" eb="76">
      <t>ベツ</t>
    </rPh>
    <rPh sb="80" eb="82">
      <t>キニュウ</t>
    </rPh>
    <rPh sb="91" eb="93">
      <t>シヨウ</t>
    </rPh>
    <rPh sb="93" eb="95">
      <t>ジカン</t>
    </rPh>
    <rPh sb="98" eb="100">
      <t>ジュンビ</t>
    </rPh>
    <rPh sb="101" eb="103">
      <t>カタヅ</t>
    </rPh>
    <rPh sb="105" eb="107">
      <t>ジカン</t>
    </rPh>
    <rPh sb="108" eb="109">
      <t>フク</t>
    </rPh>
    <rPh sb="111" eb="113">
      <t>キサイ</t>
    </rPh>
    <rPh sb="121" eb="124">
      <t>キホンテキ</t>
    </rPh>
    <rPh sb="126" eb="128">
      <t>ヨヤク</t>
    </rPh>
    <rPh sb="129" eb="131">
      <t>ジカン</t>
    </rPh>
    <rPh sb="132" eb="133">
      <t>ア</t>
    </rPh>
    <phoneticPr fontId="21"/>
  </si>
  <si>
    <t>使用する部屋名称をプルダウンより選択してください。該当がない場合は、「その他」へ記入してください。(使用する部屋が3か所以上ある場合、もしくは使用室ごとに使用時間が異なる場合は、別シートに記入してください。)</t>
    <rPh sb="0" eb="2">
      <t>シヨウ</t>
    </rPh>
    <rPh sb="4" eb="6">
      <t>ヘヤ</t>
    </rPh>
    <rPh sb="6" eb="8">
      <t>メイショウ</t>
    </rPh>
    <rPh sb="16" eb="18">
      <t>センタク</t>
    </rPh>
    <rPh sb="25" eb="27">
      <t>ガイトウ</t>
    </rPh>
    <rPh sb="30" eb="32">
      <t>バアイ</t>
    </rPh>
    <rPh sb="37" eb="38">
      <t>ホカ</t>
    </rPh>
    <rPh sb="40" eb="42">
      <t>キニュウ</t>
    </rPh>
    <rPh sb="50" eb="52">
      <t>シヨウ</t>
    </rPh>
    <rPh sb="54" eb="56">
      <t>ヘヤ</t>
    </rPh>
    <phoneticPr fontId="21"/>
  </si>
  <si>
    <r>
      <t>〇</t>
    </r>
    <r>
      <rPr>
        <sz val="11"/>
        <rFont val="ＭＳ Ｐゴシック"/>
        <family val="3"/>
        <charset val="128"/>
      </rPr>
      <t>使用料は、指定の支払い期限までにお</t>
    </r>
    <r>
      <rPr>
        <sz val="11"/>
        <color theme="1"/>
        <rFont val="ＭＳ Ｐゴシック"/>
        <family val="2"/>
        <charset val="128"/>
      </rPr>
      <t>支払いください。
　（納入された貸付料は原則として返還されません）。
　</t>
    </r>
    <r>
      <rPr>
        <sz val="11"/>
        <color rgb="FFFF0000"/>
        <rFont val="ＭＳ Ｐゴシック"/>
        <family val="3"/>
        <charset val="128"/>
      </rPr>
      <t>※</t>
    </r>
    <r>
      <rPr>
        <b/>
        <sz val="11"/>
        <color rgb="FFFF0000"/>
        <rFont val="ＭＳ Ｐゴシック"/>
        <family val="3"/>
        <charset val="128"/>
      </rPr>
      <t>紙の請求書を使用せずATM等からご送金いただく場合には、必ず振込依頼人名の前に「請求書番号」　
　　を入力してください。（「請求者番号」は、請求書に記載しています。）</t>
    </r>
    <rPh sb="1" eb="4">
      <t>シヨウリョウ</t>
    </rPh>
    <rPh sb="6" eb="8">
      <t>シテイ</t>
    </rPh>
    <rPh sb="9" eb="11">
      <t>シハラ</t>
    </rPh>
    <rPh sb="12" eb="14">
      <t>キゲン</t>
    </rPh>
    <rPh sb="18" eb="20">
      <t>シハラ</t>
    </rPh>
    <rPh sb="29" eb="31">
      <t>ノウニュウ</t>
    </rPh>
    <rPh sb="34" eb="36">
      <t>カシツケ</t>
    </rPh>
    <rPh sb="36" eb="37">
      <t>リョウ</t>
    </rPh>
    <rPh sb="38" eb="40">
      <t>ゲンソク</t>
    </rPh>
    <rPh sb="43" eb="45">
      <t>ヘンカン</t>
    </rPh>
    <rPh sb="55" eb="56">
      <t>カミ</t>
    </rPh>
    <rPh sb="57" eb="60">
      <t>セイキュウショ</t>
    </rPh>
    <rPh sb="61" eb="63">
      <t>シヨウ</t>
    </rPh>
    <rPh sb="68" eb="69">
      <t>トウ</t>
    </rPh>
    <rPh sb="72" eb="74">
      <t>ソウキン</t>
    </rPh>
    <rPh sb="78" eb="80">
      <t>バアイ</t>
    </rPh>
    <rPh sb="83" eb="84">
      <t>カナラ</t>
    </rPh>
    <rPh sb="85" eb="90">
      <t>フリコミイライニン</t>
    </rPh>
    <rPh sb="90" eb="91">
      <t>メイ</t>
    </rPh>
    <rPh sb="92" eb="93">
      <t>マエ</t>
    </rPh>
    <rPh sb="95" eb="97">
      <t>セイキュウ</t>
    </rPh>
    <rPh sb="106" eb="108">
      <t>ニュウリョク</t>
    </rPh>
    <phoneticPr fontId="21"/>
  </si>
  <si>
    <t>（室数）</t>
    <phoneticPr fontId="21"/>
  </si>
  <si>
    <t>使用予定
人員</t>
    <rPh sb="0" eb="2">
      <t>シヨウ</t>
    </rPh>
    <rPh sb="2" eb="4">
      <t>ヨテイ</t>
    </rPh>
    <rPh sb="5" eb="7">
      <t>ジンイン</t>
    </rPh>
    <phoneticPr fontId="21"/>
  </si>
  <si>
    <t>【別シート】使用日時及び施設等の内訳</t>
    <rPh sb="1" eb="2">
      <t>ベツ</t>
    </rPh>
    <rPh sb="6" eb="8">
      <t>シヨウ</t>
    </rPh>
    <rPh sb="8" eb="10">
      <t>ニチジ</t>
    </rPh>
    <rPh sb="10" eb="11">
      <t>オヨ</t>
    </rPh>
    <rPh sb="12" eb="14">
      <t>シセツ</t>
    </rPh>
    <rPh sb="14" eb="15">
      <t>トウ</t>
    </rPh>
    <rPh sb="16" eb="18">
      <t>ウチワケ</t>
    </rPh>
    <phoneticPr fontId="60"/>
  </si>
  <si>
    <t>申　込　者</t>
    <rPh sb="0" eb="1">
      <t>サル</t>
    </rPh>
    <rPh sb="2" eb="3">
      <t>コ</t>
    </rPh>
    <rPh sb="4" eb="5">
      <t>シャ</t>
    </rPh>
    <phoneticPr fontId="21"/>
  </si>
  <si>
    <r>
      <t xml:space="preserve">②団体名（学会、研究会名等）を必ず記入してください。
学内の教職員が代表者の場合でも、学会等における役職名を記入してください。
</t>
    </r>
    <r>
      <rPr>
        <sz val="11"/>
        <rFont val="ＭＳ Ｐゴシック"/>
        <family val="3"/>
        <charset val="128"/>
      </rPr>
      <t>※請求書、許可書の宛名は申込者宛となります。</t>
    </r>
    <rPh sb="1" eb="3">
      <t>ダンタイ</t>
    </rPh>
    <rPh sb="3" eb="4">
      <t>メイ</t>
    </rPh>
    <rPh sb="5" eb="7">
      <t>ガッカイ</t>
    </rPh>
    <rPh sb="8" eb="11">
      <t>ケンキュウカイ</t>
    </rPh>
    <rPh sb="11" eb="12">
      <t>メイ</t>
    </rPh>
    <rPh sb="12" eb="13">
      <t>トウ</t>
    </rPh>
    <rPh sb="15" eb="16">
      <t>カナラ</t>
    </rPh>
    <rPh sb="17" eb="19">
      <t>キニュウ</t>
    </rPh>
    <rPh sb="27" eb="29">
      <t>ガクナイ</t>
    </rPh>
    <rPh sb="30" eb="33">
      <t>キョウショクイン</t>
    </rPh>
    <rPh sb="34" eb="36">
      <t>ダイヒョウ</t>
    </rPh>
    <rPh sb="36" eb="37">
      <t>シャ</t>
    </rPh>
    <rPh sb="38" eb="40">
      <t>バアイ</t>
    </rPh>
    <rPh sb="43" eb="45">
      <t>ガッカイ</t>
    </rPh>
    <rPh sb="45" eb="46">
      <t>トウ</t>
    </rPh>
    <rPh sb="50" eb="52">
      <t>ヤクショク</t>
    </rPh>
    <rPh sb="52" eb="53">
      <t>メイ</t>
    </rPh>
    <rPh sb="54" eb="56">
      <t>キニュウ</t>
    </rPh>
    <rPh sb="65" eb="68">
      <t>セイキュウショ</t>
    </rPh>
    <rPh sb="69" eb="72">
      <t>キョカショ</t>
    </rPh>
    <rPh sb="73" eb="75">
      <t>アテナ</t>
    </rPh>
    <rPh sb="76" eb="78">
      <t>モウシコミ</t>
    </rPh>
    <rPh sb="78" eb="79">
      <t>シャ</t>
    </rPh>
    <rPh sb="79" eb="80">
      <t>アテ</t>
    </rPh>
    <phoneticPr fontId="21"/>
  </si>
  <si>
    <t>所属部署名、役職名、責任者名、連絡先（電話番号）を記入してください。
学内の教職員が使用責任者となる場合は、学内の所属部署名、役職名を記入してください。
可能な限り本学教職員のお名前を記載願います。</t>
    <rPh sb="0" eb="2">
      <t>ショゾク</t>
    </rPh>
    <rPh sb="2" eb="4">
      <t>ブショ</t>
    </rPh>
    <rPh sb="4" eb="5">
      <t>メイ</t>
    </rPh>
    <rPh sb="6" eb="8">
      <t>ヤクショク</t>
    </rPh>
    <rPh sb="8" eb="9">
      <t>メイ</t>
    </rPh>
    <rPh sb="10" eb="13">
      <t>セキニンシャ</t>
    </rPh>
    <rPh sb="13" eb="14">
      <t>メイ</t>
    </rPh>
    <rPh sb="15" eb="18">
      <t>レンラクサキ</t>
    </rPh>
    <rPh sb="19" eb="23">
      <t>デンワバンゴウ</t>
    </rPh>
    <rPh sb="25" eb="27">
      <t>キニュウ</t>
    </rPh>
    <rPh sb="36" eb="38">
      <t>ガクナイ</t>
    </rPh>
    <rPh sb="39" eb="42">
      <t>キョウショクイン</t>
    </rPh>
    <rPh sb="43" eb="45">
      <t>シヨウ</t>
    </rPh>
    <rPh sb="45" eb="48">
      <t>セキニンシャ</t>
    </rPh>
    <rPh sb="51" eb="53">
      <t>バアイ</t>
    </rPh>
    <rPh sb="55" eb="57">
      <t>ガクナイ</t>
    </rPh>
    <rPh sb="58" eb="60">
      <t>ショゾク</t>
    </rPh>
    <rPh sb="60" eb="62">
      <t>ブショ</t>
    </rPh>
    <rPh sb="62" eb="63">
      <t>メイ</t>
    </rPh>
    <rPh sb="64" eb="66">
      <t>ヤクショク</t>
    </rPh>
    <rPh sb="66" eb="67">
      <t>メイ</t>
    </rPh>
    <rPh sb="68" eb="70">
      <t>キニュウ</t>
    </rPh>
    <rPh sb="77" eb="79">
      <t>カノウ</t>
    </rPh>
    <rPh sb="80" eb="81">
      <t>カギ</t>
    </rPh>
    <rPh sb="83" eb="85">
      <t>ホンガク</t>
    </rPh>
    <rPh sb="85" eb="88">
      <t>キョウショクイン</t>
    </rPh>
    <rPh sb="90" eb="92">
      <t>ナマエ</t>
    </rPh>
    <rPh sb="92" eb="94">
      <t>キサイ</t>
    </rPh>
    <rPh sb="94" eb="95">
      <t>ネガ</t>
    </rPh>
    <phoneticPr fontId="21"/>
  </si>
  <si>
    <t>所属部署・役職（②と異なる場合は団体名から記入してください。）</t>
    <rPh sb="0" eb="2">
      <t>ショゾク</t>
    </rPh>
    <rPh sb="2" eb="4">
      <t>ブショ</t>
    </rPh>
    <rPh sb="5" eb="7">
      <t>ヤクショク</t>
    </rPh>
    <rPh sb="10" eb="11">
      <t>コト</t>
    </rPh>
    <rPh sb="13" eb="15">
      <t>バアイ</t>
    </rPh>
    <rPh sb="16" eb="19">
      <t>ダンタイメイ</t>
    </rPh>
    <rPh sb="21" eb="23">
      <t>キニュウ</t>
    </rPh>
    <phoneticPr fontId="21"/>
  </si>
  <si>
    <t>使用責任者は、申込者の団体(②)に所属しているかどうか回答してください。（プルダウンより選択）
※貸付料は変わりません。</t>
    <rPh sb="0" eb="5">
      <t>シヨウセキニンシャ</t>
    </rPh>
    <rPh sb="7" eb="10">
      <t>モウシコミシャ</t>
    </rPh>
    <rPh sb="11" eb="13">
      <t>ダンタイ</t>
    </rPh>
    <rPh sb="17" eb="19">
      <t>ショゾク</t>
    </rPh>
    <rPh sb="27" eb="29">
      <t>カイトウ</t>
    </rPh>
    <rPh sb="44" eb="46">
      <t>センタク</t>
    </rPh>
    <rPh sb="49" eb="52">
      <t>カシツケリョウ</t>
    </rPh>
    <rPh sb="53" eb="54">
      <t>カ</t>
    </rPh>
    <phoneticPr fontId="21"/>
  </si>
  <si>
    <t>…</t>
    <phoneticPr fontId="21"/>
  </si>
  <si>
    <t>本件に係る事務手続き担当者が、申込者・使用責任者と異なる場合は、記入してください。</t>
    <rPh sb="0" eb="2">
      <t>ホンケン</t>
    </rPh>
    <rPh sb="3" eb="4">
      <t>カカ</t>
    </rPh>
    <rPh sb="5" eb="9">
      <t>ジムテツヅ</t>
    </rPh>
    <rPh sb="10" eb="13">
      <t>タントウシャ</t>
    </rPh>
    <rPh sb="32" eb="34">
      <t>キニュウ</t>
    </rPh>
    <phoneticPr fontId="21"/>
  </si>
  <si>
    <t>「臨時貸付」にチェックを入れてください。
既に許可された貸付を変更する場合は、プルダウンより「変更」を選択してください。</t>
    <rPh sb="1" eb="3">
      <t>リンジ</t>
    </rPh>
    <rPh sb="3" eb="5">
      <t>カシツケ</t>
    </rPh>
    <rPh sb="12" eb="13">
      <t>イ</t>
    </rPh>
    <rPh sb="21" eb="22">
      <t>スデ</t>
    </rPh>
    <rPh sb="23" eb="25">
      <t>キョカ</t>
    </rPh>
    <rPh sb="28" eb="30">
      <t>カシツケ</t>
    </rPh>
    <rPh sb="31" eb="33">
      <t>ヘンコウ</t>
    </rPh>
    <rPh sb="35" eb="37">
      <t>バアイ</t>
    </rPh>
    <rPh sb="47" eb="49">
      <t>ヘンコウ</t>
    </rPh>
    <rPh sb="51" eb="53">
      <t>センタク</t>
    </rPh>
    <phoneticPr fontId="21"/>
  </si>
  <si>
    <t>使用される区分にチェックを入れてください。数量を入力してください。</t>
    <rPh sb="0" eb="2">
      <t>シヨウ</t>
    </rPh>
    <rPh sb="5" eb="7">
      <t>クブン</t>
    </rPh>
    <rPh sb="13" eb="14">
      <t>イ</t>
    </rPh>
    <rPh sb="21" eb="23">
      <t>スウリョウ</t>
    </rPh>
    <rPh sb="24" eb="26">
      <t>ニュウリョク</t>
    </rPh>
    <phoneticPr fontId="21"/>
  </si>
  <si>
    <t>紙の請求書の送付が必要かどうか、プルダウンより選択してください。（不要をご選択いただいた場合は、請求書の電子データ（PDF)のみメール添付にて送付します。）
請求書の送付先が申込者住所(①)と異なる場合は、請求書の送付先を記入してください。</t>
    <rPh sb="0" eb="1">
      <t>カミ</t>
    </rPh>
    <rPh sb="2" eb="5">
      <t>セイキュウショ</t>
    </rPh>
    <rPh sb="6" eb="8">
      <t>ソウフ</t>
    </rPh>
    <rPh sb="9" eb="11">
      <t>ヒツヨウ</t>
    </rPh>
    <rPh sb="23" eb="25">
      <t>センタク</t>
    </rPh>
    <rPh sb="33" eb="35">
      <t>フヨウ</t>
    </rPh>
    <rPh sb="37" eb="39">
      <t>センタク</t>
    </rPh>
    <rPh sb="44" eb="46">
      <t>バアイ</t>
    </rPh>
    <rPh sb="48" eb="51">
      <t>セイキュウショ</t>
    </rPh>
    <rPh sb="52" eb="54">
      <t>デンシ</t>
    </rPh>
    <rPh sb="67" eb="69">
      <t>テンプ</t>
    </rPh>
    <rPh sb="71" eb="73">
      <t>ソウフ</t>
    </rPh>
    <rPh sb="79" eb="82">
      <t>セイキュウショ</t>
    </rPh>
    <rPh sb="83" eb="86">
      <t>ソウフサキ</t>
    </rPh>
    <rPh sb="87" eb="90">
      <t>モウシコミシャ</t>
    </rPh>
    <rPh sb="90" eb="92">
      <t>ジュウショ</t>
    </rPh>
    <rPh sb="96" eb="97">
      <t>コト</t>
    </rPh>
    <rPh sb="99" eb="101">
      <t>バアイ</t>
    </rPh>
    <rPh sb="103" eb="106">
      <t>セイキュウショ</t>
    </rPh>
    <rPh sb="107" eb="110">
      <t>ソウフサキ</t>
    </rPh>
    <rPh sb="111" eb="113">
      <t>キニュウ</t>
    </rPh>
    <phoneticPr fontId="21"/>
  </si>
  <si>
    <t>臨床講義棟　第二講義室</t>
    <phoneticPr fontId="21"/>
  </si>
  <si>
    <r>
      <t xml:space="preserve">請求書(紙)の送付
</t>
    </r>
    <r>
      <rPr>
        <sz val="7.5"/>
        <color theme="1"/>
        <rFont val="TakaoExゴシック"/>
        <family val="3"/>
        <charset val="128"/>
      </rPr>
      <t>（不要の場合は電子データ
(PDF)のみお送りします。）</t>
    </r>
    <rPh sb="0" eb="3">
      <t>セイキュウショ</t>
    </rPh>
    <rPh sb="4" eb="5">
      <t>カミ</t>
    </rPh>
    <rPh sb="7" eb="9">
      <t>ソウフ</t>
    </rPh>
    <rPh sb="11" eb="13">
      <t>フヨウ</t>
    </rPh>
    <rPh sb="14" eb="16">
      <t>バアイ</t>
    </rPh>
    <rPh sb="17" eb="19">
      <t>デンシ</t>
    </rPh>
    <rPh sb="31" eb="32">
      <t>オク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</si>
</sst>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00_ ;[Red]\-#,##0.00\ "/>
    <numFmt numFmtId="178" formatCode="#,##0.00_ "/>
    <numFmt numFmtId="179" formatCode="#,##0_ "/>
    <numFmt numFmtId="180" formatCode="#,##0.00_);[Red]\(#,##0.00\)"/>
    <numFmt numFmtId="181" formatCode="yyyy&quot;年&quot;m&quot;月&quot;d&quot;日&quot;;@"/>
    <numFmt numFmtId="182" formatCode="#&quot;人&quot;\ "/>
    <numFmt numFmtId="183" formatCode="00"/>
    <numFmt numFmtId="184" formatCode="yyyy/m/d;@"/>
  </numFmts>
  <fonts count="77">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1"/>
      <color rgb="FF000000"/>
      <name val="ＭＳ 明朝"/>
      <family val="1"/>
      <charset val="128"/>
    </font>
    <font>
      <sz val="6"/>
      <name val="ＭＳ Ｐゴシック"/>
      <family val="2"/>
      <charset val="128"/>
    </font>
    <font>
      <sz val="11"/>
      <color theme="1"/>
      <name val="游ゴシック"/>
      <family val="2"/>
      <charset val="128"/>
      <scheme val="minor"/>
    </font>
    <font>
      <sz val="11"/>
      <color theme="1"/>
      <name val="ＭＳ 明朝"/>
      <family val="1"/>
      <charset val="128"/>
    </font>
    <font>
      <sz val="11"/>
      <color theme="1"/>
      <name val="游ゴシック"/>
      <family val="2"/>
      <scheme val="minor"/>
    </font>
    <font>
      <sz val="11"/>
      <name val="ＭＳ Ｐゴシック"/>
      <family val="3"/>
      <charset val="128"/>
    </font>
    <font>
      <sz val="16"/>
      <color rgb="FF000000"/>
      <name val="ＭＳ 明朝"/>
      <family val="1"/>
      <charset val="128"/>
    </font>
    <font>
      <sz val="10"/>
      <color theme="1"/>
      <name val="ＭＳ 明朝"/>
      <family val="1"/>
      <charset val="128"/>
    </font>
    <font>
      <sz val="10.5"/>
      <color rgb="FF000000"/>
      <name val="ＭＳ 明朝"/>
      <family val="1"/>
      <charset val="128"/>
    </font>
    <font>
      <sz val="10.5"/>
      <color theme="1"/>
      <name val="ＭＳ 明朝"/>
      <family val="1"/>
      <charset val="128"/>
    </font>
    <font>
      <sz val="8"/>
      <color rgb="FF000000"/>
      <name val="ＭＳ 明朝"/>
      <family val="1"/>
      <charset val="128"/>
    </font>
    <font>
      <sz val="16"/>
      <color theme="1"/>
      <name val="ＭＳ Ｐゴシック"/>
      <family val="3"/>
      <charset val="128"/>
    </font>
    <font>
      <b/>
      <sz val="14"/>
      <color theme="1"/>
      <name val="ＭＳ Ｐゴシック"/>
      <family val="3"/>
      <charset val="128"/>
    </font>
    <font>
      <sz val="12"/>
      <name val="Arial"/>
      <family val="2"/>
    </font>
    <font>
      <sz val="12"/>
      <name val="ＭＳ Ｐゴシック"/>
      <family val="3"/>
      <charset val="128"/>
    </font>
    <font>
      <sz val="6"/>
      <name val="ＭＳ Ｐゴシック"/>
      <family val="3"/>
      <charset val="128"/>
    </font>
    <font>
      <sz val="11"/>
      <name val="Arial"/>
      <family val="2"/>
    </font>
    <font>
      <sz val="12"/>
      <color indexed="8"/>
      <name val="ＭＳ Ｐゴシック"/>
      <family val="3"/>
      <charset val="128"/>
    </font>
    <font>
      <sz val="12"/>
      <color theme="0"/>
      <name val="ＭＳ Ｐゴシック"/>
      <family val="3"/>
      <charset val="128"/>
    </font>
    <font>
      <sz val="12"/>
      <color theme="1"/>
      <name val="ＭＳ Ｐゴシック"/>
      <family val="3"/>
      <charset val="128"/>
    </font>
    <font>
      <b/>
      <sz val="16"/>
      <color indexed="8"/>
      <name val="ＭＳ Ｐゴシック"/>
      <family val="3"/>
      <charset val="128"/>
    </font>
    <font>
      <sz val="12"/>
      <color rgb="FFFF0000"/>
      <name val="ＭＳ Ｐゴシック"/>
      <family val="3"/>
      <charset val="128"/>
    </font>
    <font>
      <sz val="11"/>
      <color indexed="8"/>
      <name val="ＭＳ Ｐゴシック"/>
      <family val="3"/>
      <charset val="128"/>
    </font>
    <font>
      <sz val="11"/>
      <color theme="0" tint="-4.9989318521683403E-2"/>
      <name val="ＭＳ Ｐゴシック"/>
      <family val="3"/>
      <charset val="128"/>
    </font>
    <font>
      <sz val="11"/>
      <color theme="1"/>
      <name val="ＭＳ Ｐゴシック"/>
      <family val="3"/>
      <charset val="128"/>
    </font>
    <font>
      <sz val="11"/>
      <color theme="0"/>
      <name val="ＭＳ Ｐゴシック"/>
      <family val="3"/>
      <charset val="128"/>
    </font>
    <font>
      <sz val="11"/>
      <color theme="0"/>
      <name val="Arial"/>
      <family val="2"/>
    </font>
    <font>
      <b/>
      <sz val="11"/>
      <color indexed="8"/>
      <name val="ＭＳ Ｐゴシック"/>
      <family val="3"/>
      <charset val="128"/>
    </font>
    <font>
      <b/>
      <sz val="12"/>
      <name val="ＭＳ Ｐゴシック"/>
      <family val="3"/>
      <charset val="128"/>
    </font>
    <font>
      <b/>
      <sz val="9"/>
      <color indexed="81"/>
      <name val="ＭＳ Ｐゴシック"/>
      <family val="3"/>
      <charset val="128"/>
    </font>
    <font>
      <sz val="11"/>
      <color rgb="FFFF0000"/>
      <name val="ＭＳ Ｐゴシック"/>
      <family val="3"/>
      <charset val="128"/>
    </font>
    <font>
      <b/>
      <sz val="11"/>
      <color theme="1"/>
      <name val="ＭＳ Ｐゴシック"/>
      <family val="3"/>
      <charset val="128"/>
    </font>
    <font>
      <sz val="11"/>
      <color theme="1"/>
      <name val="TakaoExゴシック"/>
      <family val="3"/>
      <charset val="128"/>
    </font>
    <font>
      <b/>
      <sz val="18"/>
      <color theme="1"/>
      <name val="TakaoExゴシック"/>
      <family val="3"/>
      <charset val="128"/>
    </font>
    <font>
      <b/>
      <sz val="11"/>
      <color theme="1"/>
      <name val="TakaoExゴシック"/>
      <family val="3"/>
      <charset val="128"/>
    </font>
    <font>
      <sz val="11"/>
      <color rgb="FFFF0000"/>
      <name val="TakaoExゴシック"/>
      <family val="3"/>
      <charset val="128"/>
    </font>
    <font>
      <sz val="8"/>
      <color theme="1"/>
      <name val="TakaoExゴシック"/>
      <family val="3"/>
      <charset val="128"/>
    </font>
    <font>
      <sz val="9"/>
      <color theme="1"/>
      <name val="TakaoExゴシック"/>
      <family val="3"/>
      <charset val="128"/>
    </font>
    <font>
      <b/>
      <sz val="9"/>
      <color rgb="FFFF0000"/>
      <name val="TakaoExゴシック"/>
      <family val="3"/>
      <charset val="128"/>
    </font>
    <font>
      <sz val="9"/>
      <color rgb="FFFF0000"/>
      <name val="TakaoExゴシック"/>
      <family val="3"/>
      <charset val="128"/>
    </font>
    <font>
      <sz val="6"/>
      <name val="游ゴシック"/>
      <family val="2"/>
      <charset val="128"/>
      <scheme val="minor"/>
    </font>
    <font>
      <b/>
      <sz val="20"/>
      <color theme="4"/>
      <name val="游ゴシック"/>
      <family val="3"/>
      <charset val="128"/>
      <scheme val="minor"/>
    </font>
    <font>
      <sz val="11"/>
      <color theme="1"/>
      <name val="Meiryo UI"/>
      <family val="3"/>
      <charset val="128"/>
    </font>
    <font>
      <sz val="11"/>
      <color theme="4"/>
      <name val="ＭＳ Ｐゴシック"/>
      <family val="2"/>
      <charset val="128"/>
    </font>
    <font>
      <sz val="11"/>
      <color theme="4"/>
      <name val="Meiryo UI"/>
      <family val="3"/>
      <charset val="128"/>
    </font>
    <font>
      <sz val="8"/>
      <color theme="1"/>
      <name val="Meiryo UI"/>
      <family val="3"/>
      <charset val="128"/>
    </font>
    <font>
      <b/>
      <sz val="20"/>
      <name val="游ゴシック"/>
      <family val="3"/>
      <charset val="128"/>
      <scheme val="minor"/>
    </font>
    <font>
      <b/>
      <sz val="12"/>
      <color rgb="FFFF0000"/>
      <name val="游ゴシック"/>
      <family val="3"/>
      <charset val="128"/>
      <scheme val="minor"/>
    </font>
    <font>
      <sz val="11"/>
      <color rgb="FF0070C0"/>
      <name val="ＭＳ Ｐゴシック"/>
      <family val="3"/>
      <charset val="128"/>
    </font>
    <font>
      <b/>
      <u/>
      <sz val="11"/>
      <color rgb="FFFF0000"/>
      <name val="ＭＳ Ｐゴシック"/>
      <family val="3"/>
      <charset val="128"/>
    </font>
    <font>
      <b/>
      <sz val="11"/>
      <color rgb="FFFF0000"/>
      <name val="ＭＳ Ｐゴシック"/>
      <family val="3"/>
      <charset val="128"/>
    </font>
    <font>
      <sz val="7.5"/>
      <color theme="1"/>
      <name val="TakaoExゴシック"/>
      <family val="3"/>
      <charset val="128"/>
    </font>
    <font>
      <sz val="11"/>
      <name val="Meiryo UI"/>
      <family val="3"/>
      <charset val="128"/>
    </font>
    <font>
      <b/>
      <sz val="6"/>
      <color theme="1"/>
      <name val="ＭＳ Ｐゴシック"/>
      <family val="3"/>
      <charset val="128"/>
    </font>
    <font>
      <sz val="11"/>
      <color theme="0" tint="-0.499984740745262"/>
      <name val="TakaoExゴシック"/>
      <family val="3"/>
      <charset val="128"/>
    </font>
    <font>
      <b/>
      <sz val="18"/>
      <name val="游ゴシック"/>
      <family val="3"/>
      <charset val="128"/>
      <scheme val="minor"/>
    </font>
    <font>
      <sz val="11"/>
      <name val="ＭＳ Ｐゴシック"/>
      <family val="2"/>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s>
  <borders count="1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style="hair">
        <color auto="1"/>
      </top>
      <bottom style="hair">
        <color auto="1"/>
      </bottom>
      <diagonal/>
    </border>
    <border>
      <left/>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double">
        <color indexed="64"/>
      </right>
      <top style="thin">
        <color indexed="64"/>
      </top>
      <bottom style="thin">
        <color indexed="64"/>
      </bottom>
      <diagonal style="hair">
        <color indexed="64"/>
      </diagonal>
    </border>
    <border>
      <left style="double">
        <color indexed="64"/>
      </left>
      <right style="thin">
        <color indexed="64"/>
      </right>
      <top style="thin">
        <color indexed="64"/>
      </top>
      <bottom style="thin">
        <color indexed="64"/>
      </bottom>
      <diagonal/>
    </border>
    <border>
      <left/>
      <right/>
      <top style="thin">
        <color indexed="64"/>
      </top>
      <bottom style="thick">
        <color indexed="64"/>
      </bottom>
      <diagonal/>
    </border>
    <border>
      <left/>
      <right style="thick">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bottom style="hair">
        <color indexed="64"/>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top style="thin">
        <color auto="1"/>
      </top>
      <bottom/>
      <diagonal/>
    </border>
    <border>
      <left style="hair">
        <color auto="1"/>
      </left>
      <right/>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right style="hair">
        <color auto="1"/>
      </right>
      <top style="thin">
        <color indexed="64"/>
      </top>
      <bottom style="hair">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64"/>
      </right>
      <top style="thin">
        <color indexed="64"/>
      </top>
      <bottom style="thin">
        <color indexed="64"/>
      </bottom>
      <diagonal/>
    </border>
    <border>
      <left style="hair">
        <color auto="1"/>
      </left>
      <right/>
      <top style="thin">
        <color indexed="64"/>
      </top>
      <bottom style="thin">
        <color indexed="64"/>
      </bottom>
      <diagonal/>
    </border>
    <border>
      <left style="hair">
        <color auto="1"/>
      </left>
      <right style="hair">
        <color auto="1"/>
      </right>
      <top style="thin">
        <color indexed="64"/>
      </top>
      <bottom style="thin">
        <color indexed="64"/>
      </bottom>
      <diagonal/>
    </border>
    <border>
      <left/>
      <right style="hair">
        <color auto="1"/>
      </right>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bottom style="thin">
        <color theme="0"/>
      </bottom>
      <diagonal/>
    </border>
    <border>
      <left style="thin">
        <color theme="0"/>
      </left>
      <right style="thin">
        <color indexed="64"/>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indexed="64"/>
      </bottom>
      <diagonal/>
    </border>
    <border>
      <left/>
      <right style="thin">
        <color theme="0"/>
      </right>
      <top/>
      <bottom style="thin">
        <color theme="0"/>
      </bottom>
      <diagonal/>
    </border>
    <border>
      <left style="thin">
        <color indexed="64"/>
      </left>
      <right/>
      <top style="thin">
        <color theme="0"/>
      </top>
      <bottom/>
      <diagonal/>
    </border>
    <border>
      <left/>
      <right/>
      <top style="thin">
        <color theme="0"/>
      </top>
      <bottom/>
      <diagonal/>
    </border>
    <border>
      <left/>
      <right style="thin">
        <color indexed="64"/>
      </right>
      <top style="thin">
        <color theme="0"/>
      </top>
      <bottom/>
      <diagonal/>
    </border>
    <border>
      <left style="thin">
        <color theme="0"/>
      </left>
      <right style="thin">
        <color theme="0"/>
      </right>
      <top style="thin">
        <color theme="0"/>
      </top>
      <bottom style="medium">
        <color indexed="64"/>
      </bottom>
      <diagonal/>
    </border>
    <border>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right style="thin">
        <color indexed="64"/>
      </right>
      <top style="thin">
        <color theme="0"/>
      </top>
      <bottom style="thin">
        <color theme="0"/>
      </bottom>
      <diagonal/>
    </border>
    <border>
      <left style="thin">
        <color theme="0"/>
      </left>
      <right style="thin">
        <color theme="0"/>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theme="0"/>
      </left>
      <right/>
      <top style="thin">
        <color theme="0"/>
      </top>
      <bottom style="medium">
        <color indexed="64"/>
      </bottom>
      <diagonal/>
    </border>
    <border>
      <left style="thin">
        <color theme="0"/>
      </left>
      <right/>
      <top/>
      <bottom style="thin">
        <color theme="0"/>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right/>
      <top/>
      <bottom style="thin">
        <color theme="0"/>
      </bottom>
      <diagonal/>
    </border>
    <border>
      <left/>
      <right style="thin">
        <color indexed="64"/>
      </right>
      <top/>
      <bottom style="thin">
        <color theme="0"/>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thin">
        <color theme="0"/>
      </right>
      <top style="thin">
        <color theme="0"/>
      </top>
      <bottom style="medium">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style="thin">
        <color theme="0"/>
      </left>
      <right/>
      <top style="thin">
        <color indexed="64"/>
      </top>
      <bottom/>
      <diagonal/>
    </border>
    <border>
      <left/>
      <right style="thin">
        <color theme="0"/>
      </right>
      <top style="thin">
        <color indexed="64"/>
      </top>
      <bottom/>
      <diagonal/>
    </border>
    <border>
      <left style="medium">
        <color indexed="64"/>
      </left>
      <right/>
      <top/>
      <bottom/>
      <diagonal/>
    </border>
    <border>
      <left/>
      <right style="medium">
        <color indexed="64"/>
      </right>
      <top/>
      <bottom/>
      <diagonal/>
    </border>
    <border>
      <left style="thin">
        <color indexed="64"/>
      </left>
      <right style="hair">
        <color auto="1"/>
      </right>
      <top style="thin">
        <color indexed="64"/>
      </top>
      <bottom style="thin">
        <color indexed="64"/>
      </bottom>
      <diagonal/>
    </border>
  </borders>
  <cellStyleXfs count="51">
    <xf numFmtId="0" fontId="0" fillId="0" borderId="0">
      <alignment vertical="center"/>
    </xf>
    <xf numFmtId="0" fontId="4" fillId="0" borderId="0" applyNumberFormat="0" applyFill="0" applyBorder="0" applyAlignment="0" applyProtection="0">
      <alignment vertical="center"/>
    </xf>
    <xf numFmtId="0" fontId="5" fillId="0" borderId="1" applyNumberFormat="0" applyFill="0" applyAlignment="0" applyProtection="0">
      <alignment vertical="center"/>
    </xf>
    <xf numFmtId="0" fontId="6" fillId="0" borderId="2" applyNumberFormat="0" applyFill="0" applyAlignment="0" applyProtection="0">
      <alignment vertical="center"/>
    </xf>
    <xf numFmtId="0" fontId="7" fillId="0" borderId="3" applyNumberFormat="0" applyFill="0" applyAlignment="0" applyProtection="0">
      <alignment vertical="center"/>
    </xf>
    <xf numFmtId="0" fontId="7" fillId="0" borderId="0" applyNumberFormat="0" applyFill="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5" borderId="4" applyNumberFormat="0" applyAlignment="0" applyProtection="0">
      <alignment vertical="center"/>
    </xf>
    <xf numFmtId="0" fontId="12" fillId="6" borderId="5" applyNumberFormat="0" applyAlignment="0" applyProtection="0">
      <alignment vertical="center"/>
    </xf>
    <xf numFmtId="0" fontId="13" fillId="6" borderId="4" applyNumberFormat="0" applyAlignment="0" applyProtection="0">
      <alignment vertical="center"/>
    </xf>
    <xf numFmtId="0" fontId="14" fillId="0" borderId="6" applyNumberFormat="0" applyFill="0" applyAlignment="0" applyProtection="0">
      <alignment vertical="center"/>
    </xf>
    <xf numFmtId="0" fontId="15" fillId="7" borderId="7" applyNumberFormat="0" applyAlignment="0" applyProtection="0">
      <alignment vertical="center"/>
    </xf>
    <xf numFmtId="0" fontId="16" fillId="0" borderId="0" applyNumberFormat="0" applyFill="0" applyBorder="0" applyAlignment="0" applyProtection="0">
      <alignment vertical="center"/>
    </xf>
    <xf numFmtId="0" fontId="3" fillId="8"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19"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19"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19"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19"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19"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22" fillId="0" borderId="0">
      <alignment vertical="center"/>
    </xf>
    <xf numFmtId="0" fontId="24" fillId="0" borderId="0"/>
    <xf numFmtId="0" fontId="25" fillId="0" borderId="0">
      <alignment vertical="center"/>
    </xf>
    <xf numFmtId="38" fontId="3" fillId="0" borderId="0" applyFont="0" applyFill="0" applyBorder="0" applyAlignment="0" applyProtection="0">
      <alignment vertical="center"/>
    </xf>
    <xf numFmtId="0" fontId="2" fillId="0" borderId="0">
      <alignment vertical="center"/>
    </xf>
    <xf numFmtId="0" fontId="33" fillId="0" borderId="0"/>
    <xf numFmtId="0" fontId="33" fillId="0" borderId="0"/>
    <xf numFmtId="0" fontId="1" fillId="0" borderId="0">
      <alignment vertical="center"/>
    </xf>
    <xf numFmtId="0" fontId="1" fillId="0" borderId="0">
      <alignment vertical="center"/>
    </xf>
  </cellStyleXfs>
  <cellXfs count="447">
    <xf numFmtId="0" fontId="0" fillId="0" borderId="0" xfId="0">
      <alignment vertical="center"/>
    </xf>
    <xf numFmtId="0" fontId="20" fillId="0" borderId="0" xfId="0" applyFont="1" applyBorder="1" applyAlignment="1">
      <alignment horizontal="left" vertical="center"/>
    </xf>
    <xf numFmtId="0" fontId="23" fillId="0" borderId="0" xfId="0" applyFont="1" applyAlignment="1">
      <alignment horizontal="left" vertical="center"/>
    </xf>
    <xf numFmtId="0" fontId="28" fillId="0" borderId="21" xfId="0" applyFont="1" applyBorder="1" applyAlignment="1">
      <alignment horizontal="distributed" vertical="center" indent="1"/>
    </xf>
    <xf numFmtId="0" fontId="28" fillId="0" borderId="22" xfId="0" applyFont="1" applyBorder="1" applyAlignment="1">
      <alignment horizontal="distributed" vertical="center" indent="1"/>
    </xf>
    <xf numFmtId="0" fontId="29" fillId="0" borderId="23" xfId="0" applyFont="1" applyBorder="1" applyAlignment="1">
      <alignment horizontal="distributed" vertical="center" indent="1"/>
    </xf>
    <xf numFmtId="0" fontId="30" fillId="0" borderId="22" xfId="0" applyFont="1" applyBorder="1" applyAlignment="1">
      <alignment horizontal="distributed" vertical="center" indent="1"/>
    </xf>
    <xf numFmtId="0" fontId="23" fillId="0" borderId="13" xfId="0" applyFont="1" applyFill="1" applyBorder="1" applyAlignment="1">
      <alignment horizontal="left" vertical="center"/>
    </xf>
    <xf numFmtId="0" fontId="23" fillId="0" borderId="18" xfId="0" applyFont="1" applyFill="1" applyBorder="1" applyAlignment="1">
      <alignment horizontal="left" vertical="center"/>
    </xf>
    <xf numFmtId="0" fontId="29" fillId="0" borderId="21" xfId="0" applyFont="1" applyBorder="1" applyAlignment="1">
      <alignment horizontal="distributed" vertical="center" indent="1"/>
    </xf>
    <xf numFmtId="0" fontId="30" fillId="0" borderId="23" xfId="0" applyFont="1" applyBorder="1" applyAlignment="1">
      <alignment horizontal="distributed" vertical="center" indent="1"/>
    </xf>
    <xf numFmtId="0" fontId="23" fillId="0" borderId="12" xfId="0" applyFont="1" applyBorder="1" applyAlignment="1">
      <alignment horizontal="center" vertical="center"/>
    </xf>
    <xf numFmtId="0" fontId="20" fillId="0" borderId="15" xfId="0" applyFont="1" applyFill="1" applyBorder="1" applyAlignment="1">
      <alignment horizontal="left" vertical="center"/>
    </xf>
    <xf numFmtId="0" fontId="23" fillId="0" borderId="15" xfId="0" applyFont="1" applyFill="1" applyBorder="1" applyAlignment="1">
      <alignment horizontal="left" vertical="center"/>
    </xf>
    <xf numFmtId="0" fontId="23" fillId="0" borderId="26" xfId="0" applyFont="1" applyFill="1" applyBorder="1" applyAlignment="1">
      <alignment horizontal="left" vertical="center"/>
    </xf>
    <xf numFmtId="0" fontId="27" fillId="0" borderId="0" xfId="0" applyFont="1" applyAlignment="1">
      <alignment vertical="center"/>
    </xf>
    <xf numFmtId="0" fontId="0" fillId="0" borderId="37" xfId="0" applyBorder="1" applyAlignment="1">
      <alignment horizontal="center" vertical="center"/>
    </xf>
    <xf numFmtId="0" fontId="37" fillId="0" borderId="0" xfId="48" applyFont="1" applyAlignment="1">
      <alignment horizontal="center"/>
    </xf>
    <xf numFmtId="0" fontId="34" fillId="0" borderId="0" xfId="48" applyFont="1"/>
    <xf numFmtId="0" fontId="38" fillId="0" borderId="0" xfId="48" applyFont="1"/>
    <xf numFmtId="0" fontId="40" fillId="0" borderId="0" xfId="48" applyFont="1" applyAlignment="1">
      <alignment horizontal="left"/>
    </xf>
    <xf numFmtId="0" fontId="40" fillId="0" borderId="0" xfId="48" applyFont="1" applyAlignment="1">
      <alignment horizontal="center"/>
    </xf>
    <xf numFmtId="0" fontId="34" fillId="0" borderId="0" xfId="48" applyFont="1" applyAlignment="1">
      <alignment horizontal="center"/>
    </xf>
    <xf numFmtId="0" fontId="41" fillId="0" borderId="0" xfId="48" applyFont="1" applyAlignment="1">
      <alignment horizontal="right"/>
    </xf>
    <xf numFmtId="0" fontId="37" fillId="0" borderId="0" xfId="48" applyFont="1" applyAlignment="1">
      <alignment horizontal="left"/>
    </xf>
    <xf numFmtId="0" fontId="39" fillId="0" borderId="0" xfId="48" applyFont="1" applyAlignment="1">
      <alignment horizontal="right" vertical="center"/>
    </xf>
    <xf numFmtId="0" fontId="33" fillId="0" borderId="0" xfId="48"/>
    <xf numFmtId="0" fontId="42" fillId="0" borderId="33" xfId="48" applyFont="1" applyBorder="1" applyAlignment="1">
      <alignment horizontal="center"/>
    </xf>
    <xf numFmtId="0" fontId="25" fillId="0" borderId="33" xfId="48" applyFont="1" applyBorder="1"/>
    <xf numFmtId="0" fontId="43" fillId="0" borderId="38" xfId="48" applyFont="1" applyBorder="1" applyAlignment="1">
      <alignment horizontal="center"/>
    </xf>
    <xf numFmtId="0" fontId="42" fillId="0" borderId="18" xfId="48" applyFont="1" applyBorder="1" applyAlignment="1">
      <alignment horizontal="center"/>
    </xf>
    <xf numFmtId="0" fontId="45" fillId="0" borderId="0" xfId="48" applyFont="1"/>
    <xf numFmtId="0" fontId="25" fillId="0" borderId="0" xfId="48" applyFont="1"/>
    <xf numFmtId="0" fontId="36" fillId="0" borderId="0" xfId="48" applyFont="1"/>
    <xf numFmtId="0" fontId="42" fillId="0" borderId="31" xfId="48" applyFont="1" applyBorder="1" applyAlignment="1">
      <alignment horizontal="center"/>
    </xf>
    <xf numFmtId="0" fontId="25" fillId="0" borderId="31" xfId="48" applyFont="1" applyBorder="1" applyAlignment="1">
      <alignment horizontal="center"/>
    </xf>
    <xf numFmtId="0" fontId="42" fillId="0" borderId="39" xfId="48" applyFont="1" applyBorder="1" applyAlignment="1">
      <alignment horizontal="center"/>
    </xf>
    <xf numFmtId="0" fontId="42" fillId="0" borderId="19" xfId="48" applyFont="1" applyBorder="1" applyAlignment="1">
      <alignment horizontal="center"/>
    </xf>
    <xf numFmtId="0" fontId="25" fillId="0" borderId="31" xfId="48" applyFont="1" applyBorder="1"/>
    <xf numFmtId="0" fontId="43" fillId="0" borderId="31" xfId="48" applyFont="1" applyBorder="1" applyAlignment="1">
      <alignment horizontal="center"/>
    </xf>
    <xf numFmtId="0" fontId="25" fillId="0" borderId="40" xfId="48" applyFont="1" applyBorder="1" applyAlignment="1">
      <alignment wrapText="1"/>
    </xf>
    <xf numFmtId="0" fontId="42" fillId="0" borderId="32" xfId="48" applyFont="1" applyBorder="1" applyAlignment="1">
      <alignment horizontal="center"/>
    </xf>
    <xf numFmtId="0" fontId="25" fillId="0" borderId="32" xfId="48" applyFont="1" applyBorder="1"/>
    <xf numFmtId="0" fontId="42" fillId="0" borderId="32" xfId="48" applyFont="1" applyBorder="1" applyAlignment="1">
      <alignment horizontal="right"/>
    </xf>
    <xf numFmtId="0" fontId="43" fillId="0" borderId="40" xfId="48" applyFont="1" applyBorder="1" applyAlignment="1">
      <alignment horizontal="right"/>
    </xf>
    <xf numFmtId="179" fontId="42" fillId="0" borderId="34" xfId="48" applyNumberFormat="1" applyFont="1" applyBorder="1" applyAlignment="1">
      <alignment horizontal="left"/>
    </xf>
    <xf numFmtId="179" fontId="25" fillId="0" borderId="34" xfId="48" applyNumberFormat="1" applyFont="1" applyBorder="1" applyAlignment="1">
      <alignment horizontal="left"/>
    </xf>
    <xf numFmtId="178" fontId="25" fillId="0" borderId="34" xfId="48" applyNumberFormat="1" applyFont="1" applyBorder="1" applyAlignment="1">
      <alignment horizontal="right"/>
    </xf>
    <xf numFmtId="179" fontId="44" fillId="0" borderId="34" xfId="48" applyNumberFormat="1" applyFont="1" applyBorder="1" applyAlignment="1">
      <alignment horizontal="right"/>
    </xf>
    <xf numFmtId="179" fontId="25" fillId="0" borderId="45" xfId="48" applyNumberFormat="1" applyFont="1" applyBorder="1" applyAlignment="1">
      <alignment horizontal="right"/>
    </xf>
    <xf numFmtId="179" fontId="44" fillId="0" borderId="42" xfId="48" applyNumberFormat="1" applyFont="1" applyBorder="1" applyAlignment="1">
      <alignment horizontal="right"/>
    </xf>
    <xf numFmtId="179" fontId="25" fillId="0" borderId="43" xfId="48" applyNumberFormat="1" applyFont="1" applyBorder="1" applyAlignment="1">
      <alignment horizontal="right"/>
    </xf>
    <xf numFmtId="178" fontId="42" fillId="0" borderId="34" xfId="48" applyNumberFormat="1" applyFont="1" applyBorder="1" applyAlignment="1">
      <alignment horizontal="right"/>
    </xf>
    <xf numFmtId="179" fontId="42" fillId="0" borderId="42" xfId="48" applyNumberFormat="1" applyFont="1" applyBorder="1" applyAlignment="1">
      <alignment horizontal="right"/>
    </xf>
    <xf numFmtId="179" fontId="42" fillId="34" borderId="34" xfId="48" applyNumberFormat="1" applyFont="1" applyFill="1" applyBorder="1" applyAlignment="1">
      <alignment horizontal="left"/>
    </xf>
    <xf numFmtId="179" fontId="25" fillId="34" borderId="34" xfId="48" applyNumberFormat="1" applyFont="1" applyFill="1" applyBorder="1" applyAlignment="1">
      <alignment horizontal="left"/>
    </xf>
    <xf numFmtId="0" fontId="25" fillId="0" borderId="0" xfId="48" applyFont="1" applyAlignment="1">
      <alignment vertical="center"/>
    </xf>
    <xf numFmtId="0" fontId="36" fillId="0" borderId="0" xfId="48" applyFont="1" applyAlignment="1">
      <alignment vertical="center"/>
    </xf>
    <xf numFmtId="179" fontId="25" fillId="0" borderId="32" xfId="48" applyNumberFormat="1" applyFont="1" applyBorder="1" applyAlignment="1">
      <alignment horizontal="left"/>
    </xf>
    <xf numFmtId="178" fontId="42" fillId="0" borderId="32" xfId="48" applyNumberFormat="1" applyFont="1" applyBorder="1" applyAlignment="1">
      <alignment horizontal="right"/>
    </xf>
    <xf numFmtId="179" fontId="42" fillId="0" borderId="41" xfId="48" applyNumberFormat="1" applyFont="1" applyBorder="1" applyAlignment="1">
      <alignment horizontal="right"/>
    </xf>
    <xf numFmtId="179" fontId="42" fillId="0" borderId="37" xfId="48" applyNumberFormat="1" applyFont="1" applyBorder="1" applyAlignment="1">
      <alignment horizontal="left"/>
    </xf>
    <xf numFmtId="179" fontId="44" fillId="0" borderId="37" xfId="48" applyNumberFormat="1" applyFont="1" applyBorder="1" applyAlignment="1">
      <alignment horizontal="left"/>
    </xf>
    <xf numFmtId="49" fontId="44" fillId="0" borderId="37" xfId="48" applyNumberFormat="1" applyFont="1" applyBorder="1" applyAlignment="1">
      <alignment horizontal="left"/>
    </xf>
    <xf numFmtId="178" fontId="44" fillId="0" borderId="34" xfId="48" applyNumberFormat="1" applyFont="1" applyBorder="1" applyAlignment="1">
      <alignment horizontal="right"/>
    </xf>
    <xf numFmtId="179" fontId="42" fillId="0" borderId="34" xfId="48" applyNumberFormat="1" applyFont="1" applyBorder="1"/>
    <xf numFmtId="179" fontId="42" fillId="34" borderId="34" xfId="48" applyNumberFormat="1" applyFont="1" applyFill="1" applyBorder="1" applyAlignment="1">
      <alignment horizontal="left" shrinkToFit="1"/>
    </xf>
    <xf numFmtId="179" fontId="42" fillId="0" borderId="44" xfId="48" applyNumberFormat="1" applyFont="1" applyBorder="1" applyAlignment="1">
      <alignment horizontal="right"/>
    </xf>
    <xf numFmtId="179" fontId="42" fillId="0" borderId="34" xfId="48" applyNumberFormat="1" applyFont="1" applyBorder="1" applyAlignment="1">
      <alignment horizontal="left" shrinkToFit="1"/>
    </xf>
    <xf numFmtId="0" fontId="46" fillId="0" borderId="0" xfId="48" applyFont="1"/>
    <xf numFmtId="179" fontId="42" fillId="34" borderId="34" xfId="48" applyNumberFormat="1" applyFont="1" applyFill="1" applyBorder="1"/>
    <xf numFmtId="0" fontId="42" fillId="0" borderId="0" xfId="48" applyFont="1" applyAlignment="1">
      <alignment horizontal="center"/>
    </xf>
    <xf numFmtId="0" fontId="44" fillId="0" borderId="0" xfId="48" applyFont="1"/>
    <xf numFmtId="0" fontId="42" fillId="0" borderId="0" xfId="48" applyFont="1" applyAlignment="1">
      <alignment horizontal="left"/>
    </xf>
    <xf numFmtId="0" fontId="25" fillId="0" borderId="37" xfId="48" applyFont="1" applyBorder="1" applyAlignment="1">
      <alignment horizontal="center"/>
    </xf>
    <xf numFmtId="0" fontId="42" fillId="0" borderId="37" xfId="48" applyFont="1" applyBorder="1" applyAlignment="1">
      <alignment horizontal="center"/>
    </xf>
    <xf numFmtId="0" fontId="25" fillId="35" borderId="37" xfId="48" applyFont="1" applyFill="1" applyBorder="1" applyAlignment="1">
      <alignment shrinkToFit="1"/>
    </xf>
    <xf numFmtId="0" fontId="25" fillId="33" borderId="37" xfId="48" applyFont="1" applyFill="1" applyBorder="1" applyAlignment="1">
      <alignment shrinkToFit="1"/>
    </xf>
    <xf numFmtId="179" fontId="34" fillId="35" borderId="37" xfId="48" applyNumberFormat="1" applyFont="1" applyFill="1" applyBorder="1"/>
    <xf numFmtId="0" fontId="42" fillId="33" borderId="37" xfId="48" applyFont="1" applyFill="1" applyBorder="1" applyAlignment="1">
      <alignment horizontal="center"/>
    </xf>
    <xf numFmtId="176" fontId="25" fillId="35" borderId="37" xfId="48" applyNumberFormat="1" applyFont="1" applyFill="1" applyBorder="1"/>
    <xf numFmtId="179" fontId="42" fillId="0" borderId="29" xfId="48" applyNumberFormat="1" applyFont="1" applyBorder="1" applyAlignment="1">
      <alignment horizontal="center"/>
    </xf>
    <xf numFmtId="0" fontId="42" fillId="0" borderId="29" xfId="48" applyFont="1" applyBorder="1" applyAlignment="1">
      <alignment horizontal="center"/>
    </xf>
    <xf numFmtId="176" fontId="25" fillId="0" borderId="28" xfId="48" applyNumberFormat="1" applyFont="1" applyBorder="1"/>
    <xf numFmtId="180" fontId="25" fillId="0" borderId="37" xfId="48" applyNumberFormat="1" applyFont="1" applyBorder="1" applyAlignment="1">
      <alignment horizontal="right"/>
    </xf>
    <xf numFmtId="0" fontId="25" fillId="0" borderId="10" xfId="48" applyFont="1" applyBorder="1" applyAlignment="1">
      <alignment horizontal="center"/>
    </xf>
    <xf numFmtId="179" fontId="42" fillId="0" borderId="10" xfId="48" applyNumberFormat="1" applyFont="1" applyBorder="1" applyAlignment="1">
      <alignment horizontal="center"/>
    </xf>
    <xf numFmtId="0" fontId="42" fillId="0" borderId="10" xfId="48" applyFont="1" applyBorder="1" applyAlignment="1">
      <alignment horizontal="center"/>
    </xf>
    <xf numFmtId="176" fontId="25" fillId="0" borderId="46" xfId="48" applyNumberFormat="1" applyFont="1" applyBorder="1"/>
    <xf numFmtId="176" fontId="48" fillId="36" borderId="48" xfId="48" applyNumberFormat="1" applyFont="1" applyFill="1" applyBorder="1" applyAlignment="1">
      <alignment vertical="center"/>
    </xf>
    <xf numFmtId="176" fontId="20" fillId="0" borderId="12" xfId="45" applyNumberFormat="1" applyFont="1" applyBorder="1" applyAlignment="1">
      <alignment vertical="center"/>
    </xf>
    <xf numFmtId="181" fontId="23" fillId="0" borderId="12" xfId="0" applyNumberFormat="1" applyFont="1" applyBorder="1" applyAlignment="1">
      <alignment horizontal="right" vertical="center"/>
    </xf>
    <xf numFmtId="0" fontId="52" fillId="0" borderId="0" xfId="0" applyFont="1">
      <alignment vertical="center"/>
    </xf>
    <xf numFmtId="0" fontId="52" fillId="0" borderId="0" xfId="0" applyFont="1" applyBorder="1">
      <alignment vertical="center"/>
    </xf>
    <xf numFmtId="0" fontId="52" fillId="0" borderId="0" xfId="0" applyFont="1" applyBorder="1" applyAlignment="1">
      <alignment horizontal="center" vertical="center"/>
    </xf>
    <xf numFmtId="0" fontId="20" fillId="0" borderId="33" xfId="0" applyFont="1" applyBorder="1" applyAlignment="1">
      <alignment horizontal="left" vertical="center"/>
    </xf>
    <xf numFmtId="0" fontId="57" fillId="0" borderId="0" xfId="0" applyFont="1">
      <alignment vertical="center"/>
    </xf>
    <xf numFmtId="0" fontId="59" fillId="0" borderId="0" xfId="0" applyFont="1">
      <alignment vertical="center"/>
    </xf>
    <xf numFmtId="0" fontId="0" fillId="0" borderId="0" xfId="0">
      <alignment vertical="center"/>
    </xf>
    <xf numFmtId="0" fontId="20" fillId="0" borderId="14" xfId="0" applyFont="1" applyFill="1" applyBorder="1" applyAlignment="1">
      <alignment horizontal="center" vertical="center"/>
    </xf>
    <xf numFmtId="0" fontId="25" fillId="0" borderId="29" xfId="48" applyFont="1" applyBorder="1" applyAlignment="1">
      <alignment horizontal="center"/>
    </xf>
    <xf numFmtId="0" fontId="23" fillId="0" borderId="0" xfId="0" applyFont="1" applyBorder="1" applyAlignment="1">
      <alignment horizontal="left" vertical="center"/>
    </xf>
    <xf numFmtId="0" fontId="23" fillId="0" borderId="0" xfId="0" applyFont="1" applyAlignment="1">
      <alignment horizontal="center" vertical="center"/>
    </xf>
    <xf numFmtId="0" fontId="20" fillId="0" borderId="0" xfId="0" applyFont="1" applyAlignment="1">
      <alignment horizontal="left" vertical="center"/>
    </xf>
    <xf numFmtId="0" fontId="23" fillId="0" borderId="15" xfId="0" applyFont="1" applyBorder="1" applyAlignment="1">
      <alignment horizontal="left" vertical="center"/>
    </xf>
    <xf numFmtId="0" fontId="20" fillId="0" borderId="27" xfId="0" applyFont="1" applyBorder="1" applyAlignment="1">
      <alignment horizontal="distributed" vertical="center" indent="1"/>
    </xf>
    <xf numFmtId="0" fontId="20" fillId="0" borderId="28" xfId="0" applyFont="1" applyBorder="1" applyAlignment="1">
      <alignment horizontal="distributed" vertical="center" indent="1"/>
    </xf>
    <xf numFmtId="0" fontId="23" fillId="0" borderId="12" xfId="0" applyFont="1" applyBorder="1" applyAlignment="1">
      <alignment horizontal="left" vertical="center"/>
    </xf>
    <xf numFmtId="0" fontId="20" fillId="0" borderId="32" xfId="0" applyFont="1" applyBorder="1" applyAlignment="1">
      <alignment horizontal="center" vertical="center"/>
    </xf>
    <xf numFmtId="0" fontId="23" fillId="0" borderId="13" xfId="0" applyFont="1" applyBorder="1" applyAlignment="1">
      <alignment horizontal="left" vertical="center"/>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23" fillId="0" borderId="13" xfId="0" applyFont="1" applyBorder="1" applyAlignment="1">
      <alignment horizontal="center" vertical="center"/>
    </xf>
    <xf numFmtId="0" fontId="23" fillId="0" borderId="12" xfId="0" applyFont="1" applyBorder="1" applyAlignment="1">
      <alignment horizontal="right" vertical="center"/>
    </xf>
    <xf numFmtId="0" fontId="23" fillId="0" borderId="12" xfId="0" applyFont="1" applyBorder="1" applyAlignment="1">
      <alignment vertical="center"/>
    </xf>
    <xf numFmtId="0" fontId="23" fillId="0" borderId="13" xfId="0" applyFont="1" applyBorder="1" applyAlignment="1">
      <alignment horizontal="right" vertical="center"/>
    </xf>
    <xf numFmtId="0" fontId="23" fillId="0" borderId="10" xfId="0" applyFont="1" applyBorder="1" applyAlignment="1">
      <alignment horizontal="left" vertical="center"/>
    </xf>
    <xf numFmtId="0" fontId="20" fillId="0" borderId="10" xfId="0" applyFont="1" applyBorder="1" applyAlignment="1">
      <alignment horizontal="left" vertical="center"/>
    </xf>
    <xf numFmtId="0" fontId="20" fillId="0" borderId="12" xfId="0" applyFont="1" applyBorder="1" applyAlignment="1">
      <alignment horizontal="left" vertical="center"/>
    </xf>
    <xf numFmtId="0" fontId="20" fillId="0" borderId="14" xfId="0" applyFont="1" applyBorder="1">
      <alignment vertical="center"/>
    </xf>
    <xf numFmtId="0" fontId="0" fillId="0" borderId="0" xfId="0">
      <alignment vertical="center"/>
    </xf>
    <xf numFmtId="0" fontId="0" fillId="0" borderId="0" xfId="0">
      <alignment vertical="center"/>
    </xf>
    <xf numFmtId="0" fontId="0" fillId="0" borderId="0" xfId="0" applyAlignment="1">
      <alignment horizontal="left" vertical="center" wrapText="1"/>
    </xf>
    <xf numFmtId="0" fontId="0" fillId="0" borderId="0" xfId="0" applyAlignment="1">
      <alignment horizontal="left" vertical="center"/>
    </xf>
    <xf numFmtId="0" fontId="74" fillId="0" borderId="66" xfId="0" applyFont="1" applyBorder="1" applyAlignment="1">
      <alignment horizontal="center" vertical="center"/>
    </xf>
    <xf numFmtId="0" fontId="74" fillId="0" borderId="0" xfId="0" applyFont="1">
      <alignment vertical="center"/>
    </xf>
    <xf numFmtId="0" fontId="72" fillId="0" borderId="33" xfId="0" applyFont="1" applyBorder="1" applyAlignment="1" applyProtection="1">
      <alignment vertical="center" wrapText="1"/>
      <protection locked="0"/>
    </xf>
    <xf numFmtId="14" fontId="72" fillId="0" borderId="60" xfId="0" applyNumberFormat="1" applyFont="1" applyBorder="1" applyAlignment="1" applyProtection="1">
      <alignment horizontal="center" vertical="center"/>
      <protection locked="0"/>
    </xf>
    <xf numFmtId="182" fontId="72" fillId="0" borderId="58" xfId="0" applyNumberFormat="1" applyFont="1" applyBorder="1" applyAlignment="1" applyProtection="1">
      <alignment horizontal="center" vertical="center"/>
      <protection locked="0"/>
    </xf>
    <xf numFmtId="0" fontId="72" fillId="0" borderId="62" xfId="0" applyFont="1" applyBorder="1" applyAlignment="1" applyProtection="1">
      <alignment vertical="center" wrapText="1"/>
      <protection locked="0"/>
    </xf>
    <xf numFmtId="14" fontId="72" fillId="0" borderId="68" xfId="0" applyNumberFormat="1" applyFont="1" applyBorder="1" applyAlignment="1" applyProtection="1">
      <alignment horizontal="center" vertical="center"/>
      <protection locked="0"/>
    </xf>
    <xf numFmtId="182" fontId="72" fillId="0" borderId="69" xfId="0" applyNumberFormat="1" applyFont="1" applyBorder="1" applyAlignment="1" applyProtection="1">
      <alignment horizontal="center" vertical="center"/>
      <protection locked="0"/>
    </xf>
    <xf numFmtId="0" fontId="72" fillId="0" borderId="43" xfId="0" applyFont="1" applyBorder="1" applyAlignment="1" applyProtection="1">
      <alignment vertical="center" wrapText="1"/>
      <protection locked="0"/>
    </xf>
    <xf numFmtId="0" fontId="72" fillId="0" borderId="60" xfId="0" applyFont="1" applyBorder="1" applyAlignment="1" applyProtection="1">
      <alignment horizontal="right" vertical="center"/>
      <protection locked="0"/>
    </xf>
    <xf numFmtId="0" fontId="72" fillId="0" borderId="68" xfId="0" applyFont="1" applyBorder="1" applyAlignment="1" applyProtection="1">
      <alignment horizontal="right" vertical="center"/>
      <protection locked="0"/>
    </xf>
    <xf numFmtId="0" fontId="52" fillId="0" borderId="71" xfId="0" applyFont="1" applyBorder="1">
      <alignment vertical="center"/>
    </xf>
    <xf numFmtId="0" fontId="52" fillId="0" borderId="71" xfId="0" applyFont="1" applyBorder="1" applyAlignment="1">
      <alignment horizontal="right" vertical="center"/>
    </xf>
    <xf numFmtId="0" fontId="52" fillId="0" borderId="71" xfId="0" applyFont="1" applyBorder="1" applyAlignment="1">
      <alignment vertical="center"/>
    </xf>
    <xf numFmtId="0" fontId="55" fillId="0" borderId="71" xfId="0" applyFont="1" applyBorder="1">
      <alignment vertical="center"/>
    </xf>
    <xf numFmtId="0" fontId="52" fillId="0" borderId="71" xfId="0" applyFont="1" applyFill="1" applyBorder="1" applyAlignment="1">
      <alignment vertical="center"/>
    </xf>
    <xf numFmtId="0" fontId="0" fillId="0" borderId="71" xfId="0" applyFill="1" applyBorder="1" applyAlignment="1">
      <alignment vertical="center"/>
    </xf>
    <xf numFmtId="0" fontId="0" fillId="0" borderId="71" xfId="0" applyBorder="1">
      <alignment vertical="center"/>
    </xf>
    <xf numFmtId="0" fontId="52" fillId="0" borderId="71" xfId="0" applyFont="1" applyBorder="1" applyAlignment="1">
      <alignment horizontal="center" vertical="center"/>
    </xf>
    <xf numFmtId="0" fontId="57" fillId="0" borderId="71" xfId="0" applyFont="1" applyBorder="1">
      <alignment vertical="center"/>
    </xf>
    <xf numFmtId="0" fontId="59" fillId="0" borderId="71" xfId="0" applyFont="1" applyBorder="1">
      <alignment vertical="center"/>
    </xf>
    <xf numFmtId="0" fontId="59" fillId="0" borderId="71" xfId="0" applyFont="1" applyFill="1" applyBorder="1">
      <alignment vertical="center"/>
    </xf>
    <xf numFmtId="0" fontId="52" fillId="0" borderId="75" xfId="0" applyFont="1" applyBorder="1">
      <alignment vertical="center"/>
    </xf>
    <xf numFmtId="0" fontId="52" fillId="0" borderId="73" xfId="0" applyFont="1" applyBorder="1">
      <alignment vertical="center"/>
    </xf>
    <xf numFmtId="0" fontId="0" fillId="0" borderId="79" xfId="0" applyFill="1" applyBorder="1" applyAlignment="1">
      <alignment vertical="center"/>
    </xf>
    <xf numFmtId="0" fontId="52" fillId="0" borderId="79" xfId="0" applyFont="1" applyBorder="1">
      <alignment vertical="center"/>
    </xf>
    <xf numFmtId="0" fontId="0" fillId="0" borderId="79" xfId="0" applyBorder="1">
      <alignment vertical="center"/>
    </xf>
    <xf numFmtId="0" fontId="0" fillId="0" borderId="79" xfId="0" applyBorder="1" applyAlignment="1">
      <alignment vertical="center"/>
    </xf>
    <xf numFmtId="0" fontId="52" fillId="0" borderId="84" xfId="0" applyFont="1" applyBorder="1">
      <alignment vertical="center"/>
    </xf>
    <xf numFmtId="0" fontId="52" fillId="0" borderId="84" xfId="0" applyFont="1" applyBorder="1" applyAlignment="1">
      <alignment vertical="center"/>
    </xf>
    <xf numFmtId="0" fontId="52" fillId="0" borderId="91" xfId="0" applyFont="1" applyBorder="1">
      <alignment vertical="center"/>
    </xf>
    <xf numFmtId="0" fontId="52" fillId="0" borderId="93" xfId="0" applyFont="1" applyBorder="1">
      <alignment vertical="center"/>
    </xf>
    <xf numFmtId="0" fontId="52" fillId="0" borderId="94" xfId="0" applyFont="1" applyBorder="1">
      <alignment vertical="center"/>
    </xf>
    <xf numFmtId="0" fontId="20" fillId="37" borderId="96" xfId="0" applyFont="1" applyFill="1" applyBorder="1" applyAlignment="1">
      <alignment horizontal="left" vertical="center"/>
    </xf>
    <xf numFmtId="0" fontId="0" fillId="37" borderId="98" xfId="0" applyFill="1" applyBorder="1" applyAlignment="1">
      <alignment horizontal="left" vertical="center"/>
    </xf>
    <xf numFmtId="0" fontId="20" fillId="37" borderId="49" xfId="0" applyFont="1" applyFill="1" applyBorder="1" applyAlignment="1">
      <alignment horizontal="left" vertical="center"/>
    </xf>
    <xf numFmtId="0" fontId="52" fillId="37" borderId="100" xfId="0" applyFont="1" applyFill="1" applyBorder="1">
      <alignment vertical="center"/>
    </xf>
    <xf numFmtId="0" fontId="52" fillId="0" borderId="93" xfId="0" applyFont="1" applyBorder="1" applyAlignment="1">
      <alignment horizontal="center" vertical="center"/>
    </xf>
    <xf numFmtId="0" fontId="0" fillId="0" borderId="93" xfId="0" applyFill="1" applyBorder="1" applyAlignment="1">
      <alignment horizontal="center" vertical="center"/>
    </xf>
    <xf numFmtId="0" fontId="0" fillId="0" borderId="84" xfId="0" applyFill="1" applyBorder="1" applyAlignment="1">
      <alignment vertical="center"/>
    </xf>
    <xf numFmtId="0" fontId="0" fillId="0" borderId="91" xfId="0" applyBorder="1" applyAlignment="1">
      <alignment vertical="center"/>
    </xf>
    <xf numFmtId="0" fontId="0" fillId="0" borderId="91" xfId="0" applyFill="1" applyBorder="1" applyAlignment="1">
      <alignment vertical="center"/>
    </xf>
    <xf numFmtId="0" fontId="0" fillId="0" borderId="84" xfId="0" applyBorder="1">
      <alignment vertical="center"/>
    </xf>
    <xf numFmtId="0" fontId="57" fillId="0" borderId="84" xfId="0" applyFont="1" applyBorder="1">
      <alignment vertical="center"/>
    </xf>
    <xf numFmtId="0" fontId="59" fillId="0" borderId="93" xfId="0" applyFont="1" applyBorder="1">
      <alignment vertical="center"/>
    </xf>
    <xf numFmtId="183" fontId="72" fillId="0" borderId="13" xfId="0" applyNumberFormat="1" applyFont="1" applyBorder="1" applyAlignment="1" applyProtection="1">
      <alignment horizontal="left" vertical="center"/>
      <protection locked="0"/>
    </xf>
    <xf numFmtId="183" fontId="72" fillId="0" borderId="10" xfId="0" applyNumberFormat="1" applyFont="1" applyBorder="1" applyAlignment="1" applyProtection="1">
      <alignment horizontal="left" vertical="center"/>
      <protection locked="0"/>
    </xf>
    <xf numFmtId="14" fontId="72" fillId="0" borderId="60" xfId="0" applyNumberFormat="1" applyFont="1" applyBorder="1" applyAlignment="1" applyProtection="1">
      <alignment horizontal="center" vertical="center"/>
    </xf>
    <xf numFmtId="14" fontId="72" fillId="0" borderId="68" xfId="0" applyNumberFormat="1" applyFont="1" applyBorder="1" applyAlignment="1" applyProtection="1">
      <alignment horizontal="center" vertical="center"/>
    </xf>
    <xf numFmtId="0" fontId="0" fillId="0" borderId="71" xfId="0" applyBorder="1" applyProtection="1">
      <alignment vertical="center"/>
    </xf>
    <xf numFmtId="0" fontId="75" fillId="0" borderId="71" xfId="0" applyFont="1" applyBorder="1" applyAlignment="1" applyProtection="1">
      <alignment vertical="center"/>
    </xf>
    <xf numFmtId="0" fontId="66" fillId="0" borderId="71" xfId="0" applyFont="1" applyBorder="1" applyAlignment="1" applyProtection="1">
      <alignment vertical="center"/>
    </xf>
    <xf numFmtId="0" fontId="0" fillId="0" borderId="0" xfId="0" applyProtection="1">
      <alignment vertical="center"/>
    </xf>
    <xf numFmtId="0" fontId="67" fillId="0" borderId="71" xfId="0" applyFont="1" applyBorder="1" applyAlignment="1" applyProtection="1">
      <alignment horizontal="left" vertical="center"/>
    </xf>
    <xf numFmtId="0" fontId="61" fillId="0" borderId="71" xfId="0" applyFont="1" applyBorder="1" applyAlignment="1" applyProtection="1">
      <alignment horizontal="left" vertical="center"/>
    </xf>
    <xf numFmtId="14" fontId="62" fillId="35" borderId="30" xfId="0" applyNumberFormat="1" applyFont="1" applyFill="1" applyBorder="1" applyAlignment="1" applyProtection="1">
      <alignment horizontal="right" vertical="center" wrapText="1"/>
    </xf>
    <xf numFmtId="14" fontId="62" fillId="35" borderId="12" xfId="0" applyNumberFormat="1" applyFont="1" applyFill="1" applyBorder="1" applyAlignment="1" applyProtection="1">
      <alignment horizontal="center" vertical="center" wrapText="1"/>
    </xf>
    <xf numFmtId="14" fontId="62" fillId="35" borderId="30" xfId="0" applyNumberFormat="1" applyFont="1" applyFill="1" applyBorder="1" applyAlignment="1" applyProtection="1">
      <alignment horizontal="center" vertical="center" wrapText="1"/>
    </xf>
    <xf numFmtId="14" fontId="62" fillId="35" borderId="70" xfId="0" applyNumberFormat="1" applyFont="1" applyFill="1" applyBorder="1" applyAlignment="1" applyProtection="1">
      <alignment horizontal="left" vertical="center" wrapText="1"/>
    </xf>
    <xf numFmtId="0" fontId="63" fillId="0" borderId="71" xfId="0" applyFont="1" applyBorder="1" applyAlignment="1" applyProtection="1">
      <alignment horizontal="right" vertical="center"/>
    </xf>
    <xf numFmtId="0" fontId="64" fillId="0" borderId="33" xfId="0" applyFont="1" applyBorder="1" applyAlignment="1" applyProtection="1">
      <alignment vertical="center" wrapText="1"/>
    </xf>
    <xf numFmtId="14" fontId="64" fillId="0" borderId="60" xfId="0" applyNumberFormat="1" applyFont="1" applyBorder="1" applyAlignment="1" applyProtection="1">
      <alignment horizontal="center" vertical="center"/>
    </xf>
    <xf numFmtId="0" fontId="64" fillId="0" borderId="60" xfId="0" applyFont="1" applyBorder="1" applyAlignment="1" applyProtection="1">
      <alignment horizontal="right" vertical="center"/>
    </xf>
    <xf numFmtId="183" fontId="64" fillId="0" borderId="13" xfId="0" applyNumberFormat="1" applyFont="1" applyBorder="1" applyAlignment="1" applyProtection="1">
      <alignment horizontal="left" vertical="center"/>
    </xf>
    <xf numFmtId="0" fontId="64" fillId="0" borderId="58" xfId="0" applyFont="1" applyBorder="1" applyAlignment="1" applyProtection="1">
      <alignment horizontal="center" vertical="center"/>
    </xf>
    <xf numFmtId="0" fontId="64" fillId="0" borderId="62" xfId="0" applyFont="1" applyBorder="1" applyAlignment="1" applyProtection="1">
      <alignment vertical="center" wrapText="1"/>
    </xf>
    <xf numFmtId="0" fontId="72" fillId="0" borderId="33" xfId="0" applyFont="1" applyBorder="1" applyAlignment="1" applyProtection="1">
      <alignment vertical="center" wrapText="1"/>
    </xf>
    <xf numFmtId="0" fontId="72" fillId="0" borderId="60" xfId="0" applyFont="1" applyBorder="1" applyAlignment="1" applyProtection="1">
      <alignment horizontal="right" vertical="center"/>
    </xf>
    <xf numFmtId="183" fontId="72" fillId="0" borderId="13" xfId="0" applyNumberFormat="1" applyFont="1" applyBorder="1" applyAlignment="1" applyProtection="1">
      <alignment horizontal="left" vertical="center"/>
    </xf>
    <xf numFmtId="182" fontId="72" fillId="0" borderId="58" xfId="0" applyNumberFormat="1" applyFont="1" applyBorder="1" applyAlignment="1" applyProtection="1">
      <alignment horizontal="center" vertical="center"/>
    </xf>
    <xf numFmtId="0" fontId="72" fillId="0" borderId="62" xfId="0" applyFont="1" applyBorder="1" applyAlignment="1" applyProtection="1">
      <alignment vertical="center" wrapText="1"/>
    </xf>
    <xf numFmtId="0" fontId="72" fillId="0" borderId="34" xfId="0" applyFont="1" applyBorder="1" applyAlignment="1" applyProtection="1">
      <alignment vertical="center" wrapText="1"/>
    </xf>
    <xf numFmtId="0" fontId="72" fillId="0" borderId="68" xfId="0" applyFont="1" applyBorder="1" applyAlignment="1" applyProtection="1">
      <alignment horizontal="right" vertical="center"/>
    </xf>
    <xf numFmtId="183" fontId="72" fillId="0" borderId="10" xfId="0" applyNumberFormat="1" applyFont="1" applyBorder="1" applyAlignment="1" applyProtection="1">
      <alignment horizontal="left" vertical="center"/>
    </xf>
    <xf numFmtId="182" fontId="72" fillId="0" borderId="69" xfId="0" applyNumberFormat="1" applyFont="1" applyBorder="1" applyAlignment="1" applyProtection="1">
      <alignment horizontal="center" vertical="center"/>
    </xf>
    <xf numFmtId="0" fontId="72" fillId="0" borderId="43" xfId="0" applyFont="1" applyBorder="1" applyAlignment="1" applyProtection="1">
      <alignment vertical="center" wrapText="1"/>
    </xf>
    <xf numFmtId="0" fontId="59" fillId="37" borderId="90" xfId="0" applyFont="1" applyFill="1" applyBorder="1">
      <alignment vertical="center"/>
    </xf>
    <xf numFmtId="0" fontId="59" fillId="0" borderId="84" xfId="0" applyFont="1" applyBorder="1">
      <alignment vertical="center"/>
    </xf>
    <xf numFmtId="0" fontId="59" fillId="37" borderId="92" xfId="0" applyFont="1" applyFill="1" applyBorder="1">
      <alignment vertical="center"/>
    </xf>
    <xf numFmtId="0" fontId="76" fillId="0" borderId="37" xfId="0" applyFont="1" applyBorder="1" applyAlignment="1" applyProtection="1">
      <alignment horizontal="center" vertical="center"/>
    </xf>
    <xf numFmtId="0" fontId="25" fillId="0" borderId="0" xfId="0" applyFont="1" applyProtection="1">
      <alignment vertical="center"/>
    </xf>
    <xf numFmtId="0" fontId="0" fillId="0" borderId="73" xfId="0" applyBorder="1" applyProtection="1">
      <alignment vertical="center"/>
    </xf>
    <xf numFmtId="0" fontId="52" fillId="0" borderId="84" xfId="0" applyFont="1" applyBorder="1" applyAlignment="1">
      <alignment horizontal="center" vertical="center"/>
    </xf>
    <xf numFmtId="0" fontId="52" fillId="0" borderId="112" xfId="0" applyFont="1" applyBorder="1" applyAlignment="1">
      <alignment vertical="center"/>
    </xf>
    <xf numFmtId="0" fontId="32" fillId="0" borderId="0" xfId="0" applyFont="1" applyFill="1" applyBorder="1" applyAlignment="1">
      <alignment vertical="center"/>
    </xf>
    <xf numFmtId="0" fontId="72" fillId="0" borderId="125" xfId="0" applyFont="1" applyBorder="1" applyAlignment="1" applyProtection="1">
      <alignment vertical="center" wrapText="1"/>
      <protection locked="0"/>
    </xf>
    <xf numFmtId="0" fontId="31" fillId="0" borderId="0" xfId="0" applyFont="1" applyAlignment="1">
      <alignment horizontal="center" vertical="center"/>
    </xf>
    <xf numFmtId="0" fontId="0" fillId="0" borderId="37" xfId="0" applyBorder="1" applyAlignment="1">
      <alignment horizontal="left" vertical="center" wrapText="1"/>
    </xf>
    <xf numFmtId="0" fontId="0" fillId="0" borderId="37" xfId="0" applyBorder="1" applyAlignment="1">
      <alignment horizontal="left" vertical="center"/>
    </xf>
    <xf numFmtId="0" fontId="25" fillId="0" borderId="37" xfId="0" applyFont="1" applyBorder="1" applyAlignment="1">
      <alignment horizontal="left" vertical="center" wrapText="1"/>
    </xf>
    <xf numFmtId="0" fontId="25" fillId="0" borderId="37" xfId="0" applyFont="1" applyBorder="1" applyAlignment="1">
      <alignment horizontal="left" vertical="center"/>
    </xf>
    <xf numFmtId="0" fontId="0" fillId="0" borderId="34" xfId="0" applyBorder="1" applyAlignment="1">
      <alignment horizontal="left" vertical="center" wrapText="1"/>
    </xf>
    <xf numFmtId="0" fontId="0" fillId="0" borderId="10" xfId="0" applyBorder="1" applyAlignment="1">
      <alignment horizontal="left" vertical="center"/>
    </xf>
    <xf numFmtId="0" fontId="0" fillId="0" borderId="67" xfId="0" applyBorder="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52" fillId="37" borderId="90" xfId="0" applyFont="1" applyFill="1" applyBorder="1" applyAlignment="1" applyProtection="1">
      <alignment vertical="center"/>
      <protection locked="0"/>
    </xf>
    <xf numFmtId="0" fontId="52" fillId="37" borderId="101" xfId="0" applyFont="1" applyFill="1" applyBorder="1" applyProtection="1">
      <alignment vertical="center"/>
      <protection locked="0"/>
    </xf>
    <xf numFmtId="0" fontId="0" fillId="0" borderId="102" xfId="0" applyBorder="1" applyProtection="1">
      <alignment vertical="center"/>
      <protection locked="0"/>
    </xf>
    <xf numFmtId="0" fontId="0" fillId="0" borderId="103" xfId="0" applyBorder="1" applyProtection="1">
      <alignment vertical="center"/>
      <protection locked="0"/>
    </xf>
    <xf numFmtId="49" fontId="52" fillId="37" borderId="92" xfId="0" applyNumberFormat="1" applyFont="1" applyFill="1" applyBorder="1" applyAlignment="1" applyProtection="1">
      <alignment horizontal="center" vertical="center"/>
      <protection locked="0"/>
    </xf>
    <xf numFmtId="0" fontId="52" fillId="37" borderId="92" xfId="0" applyFont="1" applyFill="1" applyBorder="1" applyAlignment="1" applyProtection="1">
      <alignment horizontal="center" vertical="center"/>
      <protection locked="0"/>
    </xf>
    <xf numFmtId="0" fontId="0" fillId="0" borderId="92" xfId="0" applyBorder="1" applyAlignment="1" applyProtection="1">
      <alignment horizontal="center" vertical="center"/>
      <protection locked="0"/>
    </xf>
    <xf numFmtId="0" fontId="0" fillId="37" borderId="90" xfId="0" applyFill="1" applyBorder="1" applyProtection="1">
      <alignment vertical="center"/>
      <protection locked="0"/>
    </xf>
    <xf numFmtId="0" fontId="0" fillId="0" borderId="90" xfId="0" applyBorder="1" applyProtection="1">
      <alignment vertical="center"/>
      <protection locked="0"/>
    </xf>
    <xf numFmtId="0" fontId="52" fillId="37" borderId="92" xfId="0" applyFont="1" applyFill="1" applyBorder="1" applyProtection="1">
      <alignment vertical="center"/>
      <protection locked="0"/>
    </xf>
    <xf numFmtId="0" fontId="73" fillId="0" borderId="78" xfId="0" applyFont="1" applyBorder="1" applyAlignment="1">
      <alignment horizontal="center" vertical="center"/>
    </xf>
    <xf numFmtId="0" fontId="73" fillId="0" borderId="71" xfId="0" applyFont="1" applyBorder="1" applyAlignment="1">
      <alignment horizontal="center" vertical="center"/>
    </xf>
    <xf numFmtId="0" fontId="73" fillId="0" borderId="79" xfId="0" applyFont="1" applyBorder="1" applyAlignment="1">
      <alignment horizontal="center" vertical="center"/>
    </xf>
    <xf numFmtId="0" fontId="54" fillId="0" borderId="76" xfId="0" applyFont="1" applyBorder="1" applyAlignment="1">
      <alignment horizontal="center" vertical="center" wrapText="1"/>
    </xf>
    <xf numFmtId="0" fontId="0" fillId="0" borderId="74"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1"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72" xfId="0" applyBorder="1" applyAlignment="1">
      <alignment horizontal="center" vertical="center"/>
    </xf>
    <xf numFmtId="0" fontId="0" fillId="0" borderId="81" xfId="0" applyBorder="1" applyAlignment="1">
      <alignment horizontal="center" vertical="center"/>
    </xf>
    <xf numFmtId="0" fontId="54" fillId="0" borderId="87" xfId="0" applyFont="1" applyBorder="1" applyAlignment="1">
      <alignment horizontal="center" vertical="center"/>
    </xf>
    <xf numFmtId="0" fontId="54" fillId="0" borderId="88" xfId="0" applyFont="1" applyBorder="1" applyAlignment="1">
      <alignment horizontal="center" vertical="center"/>
    </xf>
    <xf numFmtId="0" fontId="54" fillId="0" borderId="89" xfId="0" applyFont="1" applyBorder="1" applyAlignment="1">
      <alignment horizontal="center" vertical="center"/>
    </xf>
    <xf numFmtId="0" fontId="54" fillId="0" borderId="31" xfId="0" applyFont="1" applyBorder="1" applyAlignment="1">
      <alignment horizontal="center" vertical="center"/>
    </xf>
    <xf numFmtId="0" fontId="54" fillId="0" borderId="0" xfId="0" applyFont="1" applyBorder="1" applyAlignment="1">
      <alignment horizontal="center" vertical="center"/>
    </xf>
    <xf numFmtId="0" fontId="54" fillId="0" borderId="19" xfId="0" applyFont="1" applyBorder="1" applyAlignment="1">
      <alignment horizontal="center" vertical="center"/>
    </xf>
    <xf numFmtId="0" fontId="54" fillId="0" borderId="32" xfId="0" applyFont="1" applyBorder="1" applyAlignment="1">
      <alignment horizontal="center" vertical="center"/>
    </xf>
    <xf numFmtId="0" fontId="54" fillId="0" borderId="12" xfId="0" applyFont="1" applyBorder="1" applyAlignment="1">
      <alignment horizontal="center" vertical="center"/>
    </xf>
    <xf numFmtId="0" fontId="54" fillId="0" borderId="20" xfId="0" applyFont="1" applyBorder="1" applyAlignment="1">
      <alignment horizontal="center" vertical="center"/>
    </xf>
    <xf numFmtId="0" fontId="52" fillId="0" borderId="113" xfId="0" applyFont="1" applyBorder="1" applyAlignment="1">
      <alignment vertical="center"/>
    </xf>
    <xf numFmtId="0" fontId="52" fillId="0" borderId="114" xfId="0" applyFont="1" applyBorder="1" applyAlignment="1">
      <alignment vertical="center"/>
    </xf>
    <xf numFmtId="0" fontId="52" fillId="0" borderId="115" xfId="0" applyFont="1" applyBorder="1" applyAlignment="1">
      <alignment vertical="center"/>
    </xf>
    <xf numFmtId="0" fontId="52" fillId="37" borderId="54" xfId="0" applyFont="1" applyFill="1" applyBorder="1" applyProtection="1">
      <alignment vertical="center"/>
      <protection locked="0"/>
    </xf>
    <xf numFmtId="0" fontId="0" fillId="0" borderId="99" xfId="0" applyBorder="1" applyProtection="1">
      <alignment vertical="center"/>
      <protection locked="0"/>
    </xf>
    <xf numFmtId="0" fontId="52" fillId="37" borderId="99" xfId="0" applyFont="1" applyFill="1" applyBorder="1" applyProtection="1">
      <alignment vertical="center"/>
      <protection locked="0"/>
    </xf>
    <xf numFmtId="0" fontId="52" fillId="37" borderId="90" xfId="0" applyFont="1" applyFill="1" applyBorder="1" applyAlignment="1" applyProtection="1">
      <alignment vertical="center" wrapText="1"/>
      <protection locked="0"/>
    </xf>
    <xf numFmtId="0" fontId="0" fillId="0" borderId="90" xfId="0" applyBorder="1" applyAlignment="1" applyProtection="1">
      <alignment vertical="center"/>
      <protection locked="0"/>
    </xf>
    <xf numFmtId="0" fontId="0" fillId="0" borderId="54" xfId="0" applyBorder="1" applyProtection="1">
      <alignment vertical="center"/>
      <protection locked="0"/>
    </xf>
    <xf numFmtId="0" fontId="52" fillId="37" borderId="123" xfId="0" applyFont="1" applyFill="1" applyBorder="1" applyProtection="1">
      <alignment vertical="center"/>
      <protection locked="0"/>
    </xf>
    <xf numFmtId="0" fontId="52" fillId="37" borderId="0" xfId="0" applyFont="1" applyFill="1" applyBorder="1" applyProtection="1">
      <alignment vertical="center"/>
      <protection locked="0"/>
    </xf>
    <xf numFmtId="0" fontId="52" fillId="37" borderId="124" xfId="0" applyFont="1" applyFill="1" applyBorder="1" applyProtection="1">
      <alignment vertical="center"/>
      <protection locked="0"/>
    </xf>
    <xf numFmtId="0" fontId="52" fillId="37" borderId="51" xfId="0" applyFont="1" applyFill="1" applyBorder="1" applyProtection="1">
      <alignment vertical="center"/>
      <protection locked="0"/>
    </xf>
    <xf numFmtId="0" fontId="0" fillId="37" borderId="52" xfId="0" applyFill="1" applyBorder="1" applyProtection="1">
      <alignment vertical="center"/>
      <protection locked="0"/>
    </xf>
    <xf numFmtId="0" fontId="0" fillId="37" borderId="53" xfId="0" applyFill="1" applyBorder="1" applyProtection="1">
      <alignment vertical="center"/>
      <protection locked="0"/>
    </xf>
    <xf numFmtId="0" fontId="52" fillId="37" borderId="90" xfId="0" applyFont="1" applyFill="1" applyBorder="1" applyAlignment="1" applyProtection="1">
      <alignment horizontal="center" vertical="center"/>
      <protection locked="0"/>
    </xf>
    <xf numFmtId="0" fontId="0" fillId="0" borderId="90" xfId="0" applyBorder="1" applyAlignment="1" applyProtection="1">
      <alignment horizontal="center" vertical="center"/>
      <protection locked="0"/>
    </xf>
    <xf numFmtId="0" fontId="54" fillId="0" borderId="74" xfId="0" applyFont="1" applyBorder="1" applyAlignment="1">
      <alignment horizontal="center" vertical="center"/>
    </xf>
    <xf numFmtId="0" fontId="54" fillId="0" borderId="77" xfId="0" applyFont="1" applyBorder="1" applyAlignment="1">
      <alignment horizontal="center" vertical="center"/>
    </xf>
    <xf numFmtId="0" fontId="54" fillId="0" borderId="78" xfId="0" applyFont="1" applyBorder="1" applyAlignment="1">
      <alignment horizontal="center" vertical="center" wrapText="1"/>
    </xf>
    <xf numFmtId="0" fontId="54" fillId="0" borderId="71" xfId="0" applyFont="1" applyBorder="1" applyAlignment="1">
      <alignment horizontal="center" vertical="center"/>
    </xf>
    <xf numFmtId="0" fontId="54" fillId="0" borderId="79" xfId="0" applyFont="1" applyBorder="1" applyAlignment="1">
      <alignment horizontal="center" vertical="center"/>
    </xf>
    <xf numFmtId="0" fontId="54" fillId="0" borderId="80" xfId="0" applyFont="1" applyBorder="1" applyAlignment="1">
      <alignment horizontal="center" vertical="center"/>
    </xf>
    <xf numFmtId="0" fontId="54" fillId="0" borderId="72" xfId="0" applyFont="1" applyBorder="1" applyAlignment="1">
      <alignment horizontal="center" vertical="center"/>
    </xf>
    <xf numFmtId="0" fontId="54" fillId="0" borderId="81" xfId="0" applyFont="1" applyBorder="1" applyAlignment="1">
      <alignment horizontal="center" vertical="center"/>
    </xf>
    <xf numFmtId="0" fontId="54" fillId="0" borderId="74" xfId="0" applyFont="1" applyBorder="1" applyAlignment="1">
      <alignment horizontal="center" vertical="center" wrapText="1"/>
    </xf>
    <xf numFmtId="0" fontId="54" fillId="0" borderId="77" xfId="0" applyFont="1" applyBorder="1" applyAlignment="1">
      <alignment horizontal="center" vertical="center" wrapText="1"/>
    </xf>
    <xf numFmtId="0" fontId="54" fillId="0" borderId="71" xfId="0" applyFont="1" applyBorder="1" applyAlignment="1">
      <alignment horizontal="center" vertical="center" wrapText="1"/>
    </xf>
    <xf numFmtId="0" fontId="54" fillId="0" borderId="79" xfId="0" applyFont="1" applyBorder="1" applyAlignment="1">
      <alignment horizontal="center" vertical="center" wrapText="1"/>
    </xf>
    <xf numFmtId="0" fontId="54" fillId="0" borderId="80" xfId="0" applyFont="1" applyBorder="1" applyAlignment="1">
      <alignment horizontal="center" vertical="center" wrapText="1"/>
    </xf>
    <xf numFmtId="0" fontId="54" fillId="0" borderId="72" xfId="0" applyFont="1" applyBorder="1" applyAlignment="1">
      <alignment horizontal="center" vertical="center" wrapText="1"/>
    </xf>
    <xf numFmtId="0" fontId="54" fillId="0" borderId="81" xfId="0" applyFont="1" applyBorder="1" applyAlignment="1">
      <alignment horizontal="center" vertical="center" wrapText="1"/>
    </xf>
    <xf numFmtId="0" fontId="52" fillId="37" borderId="52" xfId="0" applyFont="1" applyFill="1" applyBorder="1" applyProtection="1">
      <alignment vertical="center"/>
      <protection locked="0"/>
    </xf>
    <xf numFmtId="0" fontId="52" fillId="37" borderId="53" xfId="0" applyFont="1" applyFill="1" applyBorder="1" applyProtection="1">
      <alignment vertical="center"/>
      <protection locked="0"/>
    </xf>
    <xf numFmtId="0" fontId="52" fillId="37" borderId="55" xfId="0" applyFont="1" applyFill="1" applyBorder="1" applyProtection="1">
      <alignment vertical="center"/>
      <protection locked="0"/>
    </xf>
    <xf numFmtId="0" fontId="52" fillId="37" borderId="11" xfId="0" applyFont="1" applyFill="1" applyBorder="1" applyProtection="1">
      <alignment vertical="center"/>
      <protection locked="0"/>
    </xf>
    <xf numFmtId="0" fontId="52" fillId="37" borderId="56" xfId="0" applyFont="1" applyFill="1" applyBorder="1" applyProtection="1">
      <alignment vertical="center"/>
      <protection locked="0"/>
    </xf>
    <xf numFmtId="0" fontId="52" fillId="37" borderId="49" xfId="0" applyFont="1" applyFill="1" applyBorder="1" applyProtection="1">
      <alignment vertical="center"/>
      <protection locked="0"/>
    </xf>
    <xf numFmtId="0" fontId="0" fillId="37" borderId="54" xfId="0" applyFill="1" applyBorder="1" applyProtection="1">
      <alignment vertical="center"/>
      <protection locked="0"/>
    </xf>
    <xf numFmtId="0" fontId="0" fillId="37" borderId="50" xfId="0" applyFill="1" applyBorder="1" applyProtection="1">
      <alignment vertical="center"/>
      <protection locked="0"/>
    </xf>
    <xf numFmtId="0" fontId="52" fillId="37" borderId="95" xfId="0" applyFont="1" applyFill="1" applyBorder="1" applyAlignment="1" applyProtection="1">
      <alignment vertical="center"/>
      <protection locked="0"/>
    </xf>
    <xf numFmtId="0" fontId="52" fillId="0" borderId="33" xfId="0" applyFont="1" applyBorder="1" applyAlignment="1">
      <alignment vertical="center"/>
    </xf>
    <xf numFmtId="0" fontId="52" fillId="0" borderId="13" xfId="0" applyFont="1" applyBorder="1" applyAlignment="1">
      <alignment vertical="center"/>
    </xf>
    <xf numFmtId="0" fontId="52" fillId="0" borderId="18" xfId="0" applyFont="1" applyBorder="1" applyAlignment="1">
      <alignment vertical="center"/>
    </xf>
    <xf numFmtId="0" fontId="52" fillId="0" borderId="32" xfId="0" applyFont="1" applyBorder="1" applyAlignment="1">
      <alignment horizontal="right" vertical="center"/>
    </xf>
    <xf numFmtId="0" fontId="52" fillId="0" borderId="12" xfId="0" applyFont="1" applyBorder="1" applyAlignment="1">
      <alignment horizontal="right" vertical="center"/>
    </xf>
    <xf numFmtId="0" fontId="52" fillId="0" borderId="20" xfId="0" applyFont="1" applyBorder="1" applyAlignment="1">
      <alignment horizontal="right" vertical="center"/>
    </xf>
    <xf numFmtId="0" fontId="0" fillId="37" borderId="11" xfId="0" applyFill="1" applyBorder="1" applyProtection="1">
      <alignment vertical="center"/>
      <protection locked="0"/>
    </xf>
    <xf numFmtId="0" fontId="0" fillId="37" borderId="56" xfId="0" applyFill="1" applyBorder="1" applyProtection="1">
      <alignment vertical="center"/>
      <protection locked="0"/>
    </xf>
    <xf numFmtId="0" fontId="52" fillId="0" borderId="32" xfId="0" applyFont="1" applyBorder="1" applyAlignment="1">
      <alignment vertical="center"/>
    </xf>
    <xf numFmtId="0" fontId="52" fillId="0" borderId="12" xfId="0" applyFont="1" applyBorder="1" applyAlignment="1">
      <alignment vertical="center"/>
    </xf>
    <xf numFmtId="0" fontId="52" fillId="0" borderId="20" xfId="0" applyFont="1" applyBorder="1" applyAlignment="1">
      <alignment vertical="center"/>
    </xf>
    <xf numFmtId="0" fontId="52" fillId="0" borderId="108" xfId="0" applyFont="1" applyBorder="1" applyAlignment="1">
      <alignment vertical="center"/>
    </xf>
    <xf numFmtId="0" fontId="52" fillId="0" borderId="109" xfId="0" applyFont="1" applyBorder="1" applyAlignment="1">
      <alignment vertical="center"/>
    </xf>
    <xf numFmtId="0" fontId="52" fillId="0" borderId="110" xfId="0" applyFont="1" applyBorder="1" applyAlignment="1">
      <alignment vertical="center"/>
    </xf>
    <xf numFmtId="0" fontId="52" fillId="0" borderId="108" xfId="0" applyFont="1" applyBorder="1" applyAlignment="1">
      <alignment horizontal="center" vertical="center"/>
    </xf>
    <xf numFmtId="0" fontId="52" fillId="0" borderId="109" xfId="0" applyFont="1" applyBorder="1" applyAlignment="1">
      <alignment horizontal="center" vertical="center"/>
    </xf>
    <xf numFmtId="0" fontId="52" fillId="0" borderId="110" xfId="0" applyFont="1" applyBorder="1" applyAlignment="1">
      <alignment horizontal="center" vertical="center"/>
    </xf>
    <xf numFmtId="0" fontId="44" fillId="0" borderId="76" xfId="0" applyFont="1" applyBorder="1" applyAlignment="1">
      <alignment horizontal="center" vertical="center" wrapText="1"/>
    </xf>
    <xf numFmtId="0" fontId="52" fillId="37" borderId="71" xfId="0" applyFont="1" applyFill="1" applyBorder="1" applyAlignment="1" applyProtection="1">
      <alignment vertical="center" wrapText="1"/>
      <protection locked="0"/>
    </xf>
    <xf numFmtId="0" fontId="0" fillId="0" borderId="71" xfId="0" applyBorder="1" applyAlignment="1" applyProtection="1">
      <alignment vertical="center"/>
      <protection locked="0"/>
    </xf>
    <xf numFmtId="0" fontId="52" fillId="0" borderId="105" xfId="0" applyFont="1" applyBorder="1" applyAlignment="1">
      <alignment vertical="center"/>
    </xf>
    <xf numFmtId="0" fontId="52" fillId="0" borderId="111" xfId="0" applyFont="1" applyBorder="1" applyAlignment="1">
      <alignment vertical="center"/>
    </xf>
    <xf numFmtId="0" fontId="52" fillId="0" borderId="112" xfId="0" applyFont="1" applyBorder="1" applyAlignment="1">
      <alignment vertical="center"/>
    </xf>
    <xf numFmtId="0" fontId="52" fillId="0" borderId="93" xfId="0" applyFont="1" applyBorder="1" applyAlignment="1">
      <alignment vertical="center"/>
    </xf>
    <xf numFmtId="0" fontId="52" fillId="0" borderId="91" xfId="0" applyFont="1" applyBorder="1" applyAlignment="1">
      <alignment vertical="center"/>
    </xf>
    <xf numFmtId="0" fontId="52" fillId="0" borderId="94" xfId="0" applyFont="1" applyBorder="1" applyAlignment="1">
      <alignment vertical="center"/>
    </xf>
    <xf numFmtId="0" fontId="0" fillId="37" borderId="90" xfId="0" applyFill="1" applyBorder="1" applyAlignment="1" applyProtection="1">
      <alignment vertical="center"/>
      <protection locked="0"/>
    </xf>
    <xf numFmtId="0" fontId="52" fillId="0" borderId="86" xfId="0" applyFont="1" applyBorder="1" applyAlignment="1">
      <alignment vertical="center"/>
    </xf>
    <xf numFmtId="0" fontId="52" fillId="37" borderId="96" xfId="0" applyFont="1" applyFill="1" applyBorder="1" applyProtection="1">
      <alignment vertical="center"/>
      <protection locked="0"/>
    </xf>
    <xf numFmtId="0" fontId="0" fillId="0" borderId="97" xfId="0" applyBorder="1" applyProtection="1">
      <alignment vertical="center"/>
      <protection locked="0"/>
    </xf>
    <xf numFmtId="0" fontId="0" fillId="0" borderId="98" xfId="0" applyBorder="1" applyProtection="1">
      <alignment vertical="center"/>
      <protection locked="0"/>
    </xf>
    <xf numFmtId="0" fontId="52" fillId="37" borderId="97" xfId="0" applyFont="1" applyFill="1" applyBorder="1" applyProtection="1">
      <alignment vertical="center"/>
      <protection locked="0"/>
    </xf>
    <xf numFmtId="0" fontId="54" fillId="0" borderId="76" xfId="0" applyFont="1" applyBorder="1" applyAlignment="1">
      <alignment horizontal="center"/>
    </xf>
    <xf numFmtId="0" fontId="54" fillId="0" borderId="74" xfId="0" applyFont="1" applyBorder="1" applyAlignment="1">
      <alignment horizontal="center"/>
    </xf>
    <xf numFmtId="0" fontId="54" fillId="0" borderId="77" xfId="0" applyFont="1" applyBorder="1" applyAlignment="1">
      <alignment horizontal="center"/>
    </xf>
    <xf numFmtId="0" fontId="54" fillId="0" borderId="78" xfId="0" applyFont="1" applyBorder="1" applyAlignment="1">
      <alignment horizontal="center"/>
    </xf>
    <xf numFmtId="0" fontId="54" fillId="0" borderId="71" xfId="0" applyFont="1" applyBorder="1" applyAlignment="1">
      <alignment horizontal="center"/>
    </xf>
    <xf numFmtId="0" fontId="54" fillId="0" borderId="79" xfId="0" applyFont="1" applyBorder="1" applyAlignment="1">
      <alignment horizontal="center"/>
    </xf>
    <xf numFmtId="184" fontId="0" fillId="37" borderId="90" xfId="0" applyNumberFormat="1" applyFill="1" applyBorder="1" applyAlignment="1" applyProtection="1">
      <alignment horizontal="center" vertical="center"/>
      <protection locked="0"/>
    </xf>
    <xf numFmtId="184" fontId="0" fillId="0" borderId="90" xfId="0" applyNumberFormat="1" applyBorder="1" applyAlignment="1" applyProtection="1">
      <alignment horizontal="center" vertical="center"/>
      <protection locked="0"/>
    </xf>
    <xf numFmtId="184" fontId="0" fillId="0" borderId="104" xfId="0" applyNumberFormat="1" applyBorder="1" applyAlignment="1" applyProtection="1">
      <alignment horizontal="center" vertical="center"/>
      <protection locked="0"/>
    </xf>
    <xf numFmtId="0" fontId="52" fillId="0" borderId="71" xfId="0" applyFont="1" applyBorder="1" applyAlignment="1">
      <alignment horizontal="right" vertical="center"/>
    </xf>
    <xf numFmtId="0" fontId="0" fillId="0" borderId="71" xfId="0" applyBorder="1" applyAlignment="1">
      <alignment vertical="center"/>
    </xf>
    <xf numFmtId="0" fontId="53" fillId="0" borderId="71" xfId="0" applyFont="1" applyBorder="1" applyAlignment="1">
      <alignment horizontal="center" vertical="center"/>
    </xf>
    <xf numFmtId="0" fontId="52" fillId="0" borderId="76" xfId="0" applyFont="1" applyBorder="1" applyAlignment="1">
      <alignment horizontal="center" vertical="center" wrapText="1"/>
    </xf>
    <xf numFmtId="0" fontId="54" fillId="0" borderId="76" xfId="0" applyFont="1" applyBorder="1" applyAlignment="1">
      <alignment horizontal="center" vertical="center"/>
    </xf>
    <xf numFmtId="0" fontId="54" fillId="0" borderId="78" xfId="0" applyFont="1" applyBorder="1" applyAlignment="1">
      <alignment horizontal="center" vertical="center"/>
    </xf>
    <xf numFmtId="0" fontId="53" fillId="0" borderId="108" xfId="0" applyFont="1" applyBorder="1" applyAlignment="1">
      <alignment vertical="center"/>
    </xf>
    <xf numFmtId="0" fontId="53" fillId="0" borderId="109" xfId="0" applyFont="1" applyBorder="1" applyAlignment="1">
      <alignment vertical="center"/>
    </xf>
    <xf numFmtId="0" fontId="53" fillId="0" borderId="110" xfId="0" applyFont="1" applyBorder="1" applyAlignment="1">
      <alignment vertical="center"/>
    </xf>
    <xf numFmtId="0" fontId="52" fillId="0" borderId="119" xfId="0" applyFont="1" applyBorder="1" applyAlignment="1">
      <alignment horizontal="center" vertical="center"/>
    </xf>
    <xf numFmtId="0" fontId="52" fillId="0" borderId="120" xfId="0" applyFont="1" applyBorder="1" applyAlignment="1">
      <alignment horizontal="center" vertical="center"/>
    </xf>
    <xf numFmtId="0" fontId="52" fillId="0" borderId="85" xfId="0" applyFont="1" applyBorder="1" applyAlignment="1">
      <alignment horizontal="center" vertical="center"/>
    </xf>
    <xf numFmtId="0" fontId="52" fillId="0" borderId="113" xfId="0" applyFont="1" applyBorder="1" applyAlignment="1">
      <alignment horizontal="center" vertical="center"/>
    </xf>
    <xf numFmtId="0" fontId="52" fillId="0" borderId="114" xfId="0" applyFont="1" applyBorder="1" applyAlignment="1">
      <alignment horizontal="center" vertical="center"/>
    </xf>
    <xf numFmtId="0" fontId="52" fillId="0" borderId="115" xfId="0" applyFont="1" applyBorder="1" applyAlignment="1">
      <alignment horizontal="center" vertical="center"/>
    </xf>
    <xf numFmtId="0" fontId="58" fillId="0" borderId="121" xfId="0" applyFont="1" applyBorder="1" applyAlignment="1">
      <alignment vertical="center"/>
    </xf>
    <xf numFmtId="0" fontId="58" fillId="0" borderId="13" xfId="0" applyFont="1" applyBorder="1" applyAlignment="1">
      <alignment vertical="center"/>
    </xf>
    <xf numFmtId="0" fontId="58" fillId="0" borderId="122" xfId="0" applyFont="1" applyBorder="1" applyAlignment="1">
      <alignment vertical="center"/>
    </xf>
    <xf numFmtId="0" fontId="52" fillId="0" borderId="33" xfId="0" applyFont="1" applyBorder="1" applyAlignment="1">
      <alignment horizontal="center" vertical="center"/>
    </xf>
    <xf numFmtId="0" fontId="52" fillId="0" borderId="13" xfId="0" applyFont="1" applyBorder="1" applyAlignment="1">
      <alignment horizontal="center" vertical="center"/>
    </xf>
    <xf numFmtId="0" fontId="52" fillId="0" borderId="18" xfId="0" applyFont="1" applyBorder="1" applyAlignment="1">
      <alignment horizontal="center" vertical="center"/>
    </xf>
    <xf numFmtId="0" fontId="52" fillId="0" borderId="32" xfId="0" applyFont="1" applyBorder="1" applyAlignment="1">
      <alignment horizontal="center" vertical="center"/>
    </xf>
    <xf numFmtId="0" fontId="52" fillId="0" borderId="12" xfId="0" applyFont="1" applyBorder="1" applyAlignment="1">
      <alignment horizontal="center" vertical="center"/>
    </xf>
    <xf numFmtId="0" fontId="52" fillId="0" borderId="20" xfId="0" applyFont="1" applyBorder="1" applyAlignment="1">
      <alignment horizontal="center" vertical="center"/>
    </xf>
    <xf numFmtId="0" fontId="23" fillId="0" borderId="116" xfId="0" applyFont="1" applyFill="1" applyBorder="1" applyAlignment="1">
      <alignment horizontal="center" vertical="center"/>
    </xf>
    <xf numFmtId="0" fontId="23" fillId="0" borderId="117" xfId="0" applyFont="1" applyFill="1" applyBorder="1" applyAlignment="1">
      <alignment horizontal="center" vertical="center"/>
    </xf>
    <xf numFmtId="0" fontId="23" fillId="0" borderId="118" xfId="0" applyFont="1" applyFill="1" applyBorder="1" applyAlignment="1">
      <alignment horizontal="center" vertical="center"/>
    </xf>
    <xf numFmtId="0" fontId="52" fillId="0" borderId="105" xfId="0" applyFont="1" applyFill="1" applyBorder="1" applyAlignment="1">
      <alignment vertical="center"/>
    </xf>
    <xf numFmtId="0" fontId="52" fillId="0" borderId="111" xfId="0" applyFont="1" applyFill="1" applyBorder="1" applyAlignment="1">
      <alignment vertical="center"/>
    </xf>
    <xf numFmtId="0" fontId="52" fillId="0" borderId="86" xfId="0" applyFont="1" applyFill="1" applyBorder="1" applyAlignment="1">
      <alignment vertical="center"/>
    </xf>
    <xf numFmtId="0" fontId="54" fillId="0" borderId="82" xfId="0" applyFont="1" applyBorder="1" applyAlignment="1">
      <alignment horizontal="center" vertical="center"/>
    </xf>
    <xf numFmtId="0" fontId="54" fillId="0" borderId="73" xfId="0" applyFont="1" applyBorder="1" applyAlignment="1">
      <alignment horizontal="center" vertical="center"/>
    </xf>
    <xf numFmtId="0" fontId="54" fillId="0" borderId="83" xfId="0" applyFont="1" applyBorder="1" applyAlignment="1">
      <alignment horizontal="center" vertical="center"/>
    </xf>
    <xf numFmtId="0" fontId="52" fillId="37" borderId="92" xfId="0" applyFont="1" applyFill="1" applyBorder="1" applyAlignment="1" applyProtection="1">
      <alignment vertical="center"/>
      <protection locked="0"/>
    </xf>
    <xf numFmtId="0" fontId="0" fillId="0" borderId="92" xfId="0" applyBorder="1" applyAlignment="1" applyProtection="1">
      <alignment vertical="center"/>
      <protection locked="0"/>
    </xf>
    <xf numFmtId="0" fontId="72" fillId="0" borderId="106" xfId="0" applyFont="1" applyBorder="1" applyAlignment="1" applyProtection="1">
      <alignment horizontal="center" vertical="center"/>
    </xf>
    <xf numFmtId="0" fontId="72" fillId="0" borderId="107" xfId="0" applyFont="1" applyBorder="1" applyAlignment="1" applyProtection="1">
      <alignment horizontal="center" vertical="center"/>
    </xf>
    <xf numFmtId="14" fontId="62" fillId="35" borderId="33" xfId="0" applyNumberFormat="1" applyFont="1" applyFill="1" applyBorder="1" applyAlignment="1" applyProtection="1">
      <alignment horizontal="center" vertical="center" wrapText="1"/>
    </xf>
    <xf numFmtId="14" fontId="62" fillId="35" borderId="32" xfId="0" applyNumberFormat="1" applyFont="1" applyFill="1" applyBorder="1" applyAlignment="1" applyProtection="1">
      <alignment horizontal="center" vertical="center" wrapText="1"/>
    </xf>
    <xf numFmtId="14" fontId="62" fillId="35" borderId="60" xfId="0" applyNumberFormat="1" applyFont="1" applyFill="1" applyBorder="1" applyAlignment="1" applyProtection="1">
      <alignment horizontal="center" vertical="center" wrapText="1"/>
    </xf>
    <xf numFmtId="14" fontId="62" fillId="35" borderId="61" xfId="0" applyNumberFormat="1" applyFont="1" applyFill="1" applyBorder="1" applyAlignment="1" applyProtection="1">
      <alignment horizontal="center" vertical="center" wrapText="1"/>
    </xf>
    <xf numFmtId="0" fontId="62" fillId="35" borderId="58" xfId="0" applyFont="1" applyFill="1" applyBorder="1" applyAlignment="1" applyProtection="1">
      <alignment horizontal="center" vertical="center" wrapText="1"/>
    </xf>
    <xf numFmtId="0" fontId="62" fillId="35" borderId="59" xfId="0" applyFont="1" applyFill="1" applyBorder="1" applyAlignment="1" applyProtection="1">
      <alignment horizontal="center" vertical="center"/>
    </xf>
    <xf numFmtId="0" fontId="62" fillId="35" borderId="62" xfId="0" applyFont="1" applyFill="1" applyBorder="1" applyAlignment="1" applyProtection="1">
      <alignment horizontal="center" vertical="center"/>
    </xf>
    <xf numFmtId="0" fontId="62" fillId="35" borderId="63" xfId="0" applyFont="1" applyFill="1" applyBorder="1" applyAlignment="1" applyProtection="1">
      <alignment horizontal="center" vertical="center"/>
    </xf>
    <xf numFmtId="14" fontId="62" fillId="35" borderId="58" xfId="0" applyNumberFormat="1" applyFont="1" applyFill="1" applyBorder="1" applyAlignment="1" applyProtection="1">
      <alignment horizontal="center" vertical="center" wrapText="1"/>
    </xf>
    <xf numFmtId="14" fontId="62" fillId="35" borderId="59" xfId="0" applyNumberFormat="1" applyFont="1" applyFill="1" applyBorder="1" applyAlignment="1" applyProtection="1">
      <alignment horizontal="center" vertical="center" wrapText="1"/>
    </xf>
    <xf numFmtId="14" fontId="62" fillId="35" borderId="16" xfId="0" applyNumberFormat="1" applyFont="1" applyFill="1" applyBorder="1" applyAlignment="1" applyProtection="1">
      <alignment horizontal="center" vertical="center" wrapText="1"/>
    </xf>
    <xf numFmtId="14" fontId="62" fillId="35" borderId="14" xfId="0" applyNumberFormat="1" applyFont="1" applyFill="1" applyBorder="1" applyAlignment="1" applyProtection="1">
      <alignment horizontal="center" vertical="center" wrapText="1"/>
    </xf>
    <xf numFmtId="14" fontId="62" fillId="35" borderId="65" xfId="0" applyNumberFormat="1" applyFont="1" applyFill="1" applyBorder="1" applyAlignment="1" applyProtection="1">
      <alignment horizontal="center" vertical="center" wrapText="1"/>
    </xf>
    <xf numFmtId="0" fontId="64" fillId="0" borderId="106" xfId="0" applyFont="1" applyBorder="1" applyAlignment="1" applyProtection="1">
      <alignment horizontal="center" vertical="center"/>
    </xf>
    <xf numFmtId="0" fontId="64" fillId="0" borderId="107" xfId="0" applyFont="1" applyBorder="1" applyAlignment="1" applyProtection="1">
      <alignment horizontal="center" vertical="center"/>
    </xf>
    <xf numFmtId="0" fontId="20" fillId="0" borderId="27" xfId="0" applyFont="1" applyBorder="1" applyAlignment="1">
      <alignment horizontal="distributed" vertical="center" indent="1"/>
    </xf>
    <xf numFmtId="0" fontId="20" fillId="0" borderId="28" xfId="0" applyFont="1" applyBorder="1" applyAlignment="1">
      <alignment horizontal="distributed" vertical="center" indent="1"/>
    </xf>
    <xf numFmtId="0" fontId="20" fillId="0" borderId="29" xfId="0" applyFont="1" applyBorder="1" applyAlignment="1">
      <alignment horizontal="distributed" vertical="center" indent="1"/>
    </xf>
    <xf numFmtId="0" fontId="23" fillId="0" borderId="33" xfId="0" applyFont="1" applyBorder="1" applyAlignment="1">
      <alignment horizontal="left" vertical="center"/>
    </xf>
    <xf numFmtId="0" fontId="23" fillId="0" borderId="13" xfId="0" applyFont="1" applyBorder="1" applyAlignment="1">
      <alignment horizontal="left" vertical="center"/>
    </xf>
    <xf numFmtId="0" fontId="23" fillId="0" borderId="18" xfId="0" applyFont="1" applyBorder="1" applyAlignment="1">
      <alignment horizontal="left" vertical="center"/>
    </xf>
    <xf numFmtId="0" fontId="23" fillId="0" borderId="31" xfId="0" applyFont="1" applyBorder="1" applyAlignment="1">
      <alignment horizontal="left" vertical="center"/>
    </xf>
    <xf numFmtId="0" fontId="23" fillId="0" borderId="0" xfId="0" applyFont="1" applyBorder="1" applyAlignment="1">
      <alignment horizontal="left" vertical="center"/>
    </xf>
    <xf numFmtId="0" fontId="23" fillId="0" borderId="19" xfId="0" applyFont="1" applyBorder="1" applyAlignment="1">
      <alignment horizontal="left" vertical="center"/>
    </xf>
    <xf numFmtId="0" fontId="23" fillId="0" borderId="32" xfId="0" applyFont="1" applyBorder="1" applyAlignment="1">
      <alignment horizontal="left" vertical="center"/>
    </xf>
    <xf numFmtId="0" fontId="23" fillId="0" borderId="12" xfId="0" applyFont="1" applyBorder="1" applyAlignment="1">
      <alignment horizontal="left" vertical="center"/>
    </xf>
    <xf numFmtId="0" fontId="23" fillId="0" borderId="20" xfId="0" applyFont="1" applyBorder="1" applyAlignment="1">
      <alignment horizontal="left" vertical="center"/>
    </xf>
    <xf numFmtId="0" fontId="20" fillId="0" borderId="33" xfId="0" applyFont="1" applyBorder="1" applyAlignment="1">
      <alignment horizontal="left" vertical="center" wrapText="1"/>
    </xf>
    <xf numFmtId="0" fontId="20" fillId="0" borderId="13" xfId="0" applyFont="1" applyBorder="1" applyAlignment="1">
      <alignment horizontal="left" vertical="center" wrapText="1"/>
    </xf>
    <xf numFmtId="0" fontId="20" fillId="0" borderId="18" xfId="0" applyFont="1" applyBorder="1" applyAlignment="1">
      <alignment horizontal="left" vertical="center" wrapText="1"/>
    </xf>
    <xf numFmtId="0" fontId="23" fillId="0" borderId="12" xfId="0" applyFont="1" applyBorder="1" applyAlignment="1">
      <alignment horizontal="right" vertical="center"/>
    </xf>
    <xf numFmtId="0" fontId="20" fillId="0" borderId="32" xfId="0" applyFont="1" applyBorder="1" applyAlignment="1">
      <alignment horizontal="center" vertical="center"/>
    </xf>
    <xf numFmtId="0" fontId="20" fillId="0" borderId="12" xfId="0" applyFont="1" applyBorder="1" applyAlignment="1">
      <alignment horizontal="center" vertical="center"/>
    </xf>
    <xf numFmtId="176" fontId="20" fillId="0" borderId="12" xfId="45" applyNumberFormat="1" applyFont="1" applyBorder="1" applyAlignment="1">
      <alignment horizontal="right" vertical="center"/>
    </xf>
    <xf numFmtId="0" fontId="23" fillId="0" borderId="20" xfId="0" applyFont="1" applyBorder="1" applyAlignment="1">
      <alignment horizontal="right" vertical="center"/>
    </xf>
    <xf numFmtId="0" fontId="20" fillId="0" borderId="27" xfId="0" applyFont="1" applyBorder="1" applyAlignment="1">
      <alignment horizontal="distributed" vertical="center" wrapText="1" indent="1"/>
    </xf>
    <xf numFmtId="0" fontId="23" fillId="0" borderId="33" xfId="0" applyFont="1" applyFill="1" applyBorder="1" applyAlignment="1">
      <alignment horizontal="left" vertical="center" indent="1"/>
    </xf>
    <xf numFmtId="0" fontId="23" fillId="0" borderId="13" xfId="0" applyFont="1" applyFill="1" applyBorder="1" applyAlignment="1">
      <alignment horizontal="left" vertical="center" indent="1"/>
    </xf>
    <xf numFmtId="179" fontId="20" fillId="0" borderId="57" xfId="0" applyNumberFormat="1" applyFont="1" applyBorder="1" applyAlignment="1">
      <alignment horizontal="right" vertical="center"/>
    </xf>
    <xf numFmtId="177" fontId="23" fillId="0" borderId="14" xfId="0" applyNumberFormat="1" applyFont="1" applyBorder="1" applyAlignment="1">
      <alignment horizontal="left" vertical="center"/>
    </xf>
    <xf numFmtId="177" fontId="23" fillId="0" borderId="24" xfId="0" applyNumberFormat="1" applyFont="1" applyBorder="1" applyAlignment="1">
      <alignment horizontal="left" vertical="center"/>
    </xf>
    <xf numFmtId="0" fontId="23" fillId="0" borderId="36" xfId="0" applyFont="1" applyFill="1" applyBorder="1" applyAlignment="1">
      <alignment horizontal="left" vertical="center" indent="1"/>
    </xf>
    <xf numFmtId="0" fontId="23" fillId="0" borderId="11" xfId="0" applyFont="1" applyFill="1" applyBorder="1" applyAlignment="1">
      <alignment horizontal="left" vertical="center" indent="1"/>
    </xf>
    <xf numFmtId="0" fontId="23" fillId="0" borderId="11" xfId="0" applyFont="1" applyBorder="1" applyAlignment="1">
      <alignment horizontal="left" vertical="center"/>
    </xf>
    <xf numFmtId="0" fontId="23" fillId="0" borderId="25" xfId="0" applyFont="1" applyBorder="1" applyAlignment="1">
      <alignment horizontal="left" vertical="center"/>
    </xf>
    <xf numFmtId="0" fontId="23" fillId="0" borderId="31" xfId="0" applyFont="1" applyFill="1" applyBorder="1" applyAlignment="1">
      <alignment horizontal="left" vertical="center" indent="1"/>
    </xf>
    <xf numFmtId="0" fontId="23" fillId="0" borderId="0" xfId="0" applyFont="1" applyFill="1" applyBorder="1" applyAlignment="1">
      <alignment horizontal="left" vertical="center" indent="1"/>
    </xf>
    <xf numFmtId="177" fontId="23" fillId="0" borderId="15" xfId="0" applyNumberFormat="1" applyFont="1" applyBorder="1" applyAlignment="1">
      <alignment horizontal="left" vertical="center"/>
    </xf>
    <xf numFmtId="177" fontId="23" fillId="0" borderId="26" xfId="0" applyNumberFormat="1" applyFont="1" applyBorder="1" applyAlignment="1">
      <alignment horizontal="left" vertical="center"/>
    </xf>
    <xf numFmtId="0" fontId="23" fillId="0" borderId="13" xfId="0" applyFont="1" applyBorder="1" applyAlignment="1">
      <alignment vertical="center"/>
    </xf>
    <xf numFmtId="0" fontId="23" fillId="0" borderId="18" xfId="0" applyFont="1" applyBorder="1" applyAlignment="1">
      <alignment vertical="center"/>
    </xf>
    <xf numFmtId="0" fontId="23" fillId="0" borderId="31" xfId="0" applyFont="1" applyBorder="1" applyAlignment="1">
      <alignment vertical="center"/>
    </xf>
    <xf numFmtId="0" fontId="23" fillId="0" borderId="0" xfId="0" applyFont="1" applyBorder="1" applyAlignment="1">
      <alignment vertical="center"/>
    </xf>
    <xf numFmtId="0" fontId="23" fillId="0" borderId="19" xfId="0" applyFont="1" applyBorder="1" applyAlignment="1">
      <alignment vertical="center"/>
    </xf>
    <xf numFmtId="0" fontId="23" fillId="0" borderId="17" xfId="0" applyFont="1" applyBorder="1" applyAlignment="1">
      <alignment horizontal="left" vertical="center"/>
    </xf>
    <xf numFmtId="0" fontId="23" fillId="0" borderId="13" xfId="0" applyFont="1" applyBorder="1" applyAlignment="1">
      <alignment horizontal="right" vertical="center"/>
    </xf>
    <xf numFmtId="0" fontId="26" fillId="0" borderId="0" xfId="0" applyFont="1" applyAlignment="1">
      <alignment horizontal="center" vertical="center"/>
    </xf>
    <xf numFmtId="0" fontId="23" fillId="0" borderId="0" xfId="0" applyFont="1" applyAlignment="1">
      <alignment horizontal="center" vertical="center"/>
    </xf>
    <xf numFmtId="181" fontId="23" fillId="0" borderId="0" xfId="0" applyNumberFormat="1" applyFont="1" applyBorder="1" applyAlignment="1">
      <alignment horizontal="center" vertical="center"/>
    </xf>
    <xf numFmtId="0" fontId="20" fillId="0" borderId="0" xfId="0" applyFont="1" applyAlignment="1">
      <alignment horizontal="left" vertical="center"/>
    </xf>
    <xf numFmtId="0" fontId="23" fillId="0" borderId="16" xfId="0" applyFont="1" applyBorder="1" applyAlignment="1">
      <alignment horizontal="left" vertical="center"/>
    </xf>
    <xf numFmtId="0" fontId="23" fillId="0" borderId="14" xfId="0" applyFont="1" applyBorder="1" applyAlignment="1">
      <alignment horizontal="left" vertical="center"/>
    </xf>
    <xf numFmtId="0" fontId="23" fillId="0" borderId="24" xfId="0" applyFont="1" applyBorder="1" applyAlignment="1">
      <alignment horizontal="left" vertical="center"/>
    </xf>
    <xf numFmtId="0" fontId="23" fillId="0" borderId="30" xfId="0" applyFont="1" applyBorder="1" applyAlignment="1">
      <alignment horizontal="left" vertical="center"/>
    </xf>
    <xf numFmtId="0" fontId="23" fillId="0" borderId="15" xfId="0" applyFont="1" applyBorder="1" applyAlignment="1">
      <alignment horizontal="left" vertical="center"/>
    </xf>
    <xf numFmtId="0" fontId="23" fillId="0" borderId="26" xfId="0" applyFont="1" applyBorder="1" applyAlignment="1">
      <alignment horizontal="left" vertical="center"/>
    </xf>
    <xf numFmtId="0" fontId="20" fillId="0" borderId="27" xfId="0" applyFont="1" applyFill="1" applyBorder="1" applyAlignment="1">
      <alignment horizontal="distributed" vertical="center" indent="1"/>
    </xf>
    <xf numFmtId="0" fontId="20" fillId="0" borderId="29" xfId="0" applyFont="1" applyFill="1" applyBorder="1" applyAlignment="1">
      <alignment horizontal="distributed" vertical="center" indent="1"/>
    </xf>
    <xf numFmtId="0" fontId="23" fillId="0" borderId="35"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57" xfId="0" applyFont="1" applyFill="1" applyBorder="1" applyAlignment="1">
      <alignment horizontal="center" vertical="center"/>
    </xf>
    <xf numFmtId="0" fontId="20" fillId="0" borderId="31" xfId="0" applyFont="1" applyBorder="1" applyAlignment="1">
      <alignment horizontal="distributed" vertical="center" indent="1"/>
    </xf>
    <xf numFmtId="0" fontId="23" fillId="0" borderId="33" xfId="0" applyFont="1" applyBorder="1" applyAlignment="1">
      <alignment vertical="center"/>
    </xf>
    <xf numFmtId="0" fontId="47" fillId="0" borderId="34" xfId="48" applyFont="1" applyBorder="1" applyAlignment="1">
      <alignment horizontal="right" vertical="center"/>
    </xf>
    <xf numFmtId="0" fontId="47" fillId="0" borderId="10" xfId="48" applyFont="1" applyBorder="1" applyAlignment="1">
      <alignment horizontal="right" vertical="center"/>
    </xf>
    <xf numFmtId="0" fontId="47" fillId="0" borderId="47" xfId="48" applyFont="1" applyBorder="1" applyAlignment="1">
      <alignment horizontal="right" vertical="center"/>
    </xf>
  </cellXfs>
  <cellStyles count="51">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5"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標準 2 2" xfId="46" xr:uid="{00000000-0005-0000-0000-000029000000}"/>
    <cellStyle name="標準 2 2 2" xfId="50" xr:uid="{1B585440-D46B-4515-B0C0-B5DC9EC7F2EF}"/>
    <cellStyle name="標準 2 3" xfId="48" xr:uid="{51EF385D-7293-4C13-9889-13946A5DAA46}"/>
    <cellStyle name="標準 2 4" xfId="49" xr:uid="{74138538-A4B1-41C1-9887-F4B2F06702BF}"/>
    <cellStyle name="標準 3" xfId="43" xr:uid="{00000000-0005-0000-0000-00002A000000}"/>
    <cellStyle name="標準 4" xfId="44" xr:uid="{00000000-0005-0000-0000-00002B000000}"/>
    <cellStyle name="標準 5" xfId="47" xr:uid="{369108F0-2EC1-438C-A7F0-34062997432E}"/>
    <cellStyle name="良い" xfId="6" builtinId="26" customBuiltin="1"/>
  </cellStyles>
  <dxfs count="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pa113yu\Desktop\&#26009;&#27835;\nyukou_tusima20.05(&#26009;&#278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職員) "/>
      <sheetName val="所属学部等"/>
    </sheetNames>
    <sheetDataSet>
      <sheetData sheetId="0"/>
      <sheetData sheetId="1">
        <row r="1">
          <cell r="P1">
            <v>12</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A9F00-373B-4134-8FF7-602D5DF102D2}">
  <sheetPr>
    <tabColor rgb="FFFF0000"/>
  </sheetPr>
  <dimension ref="A2:H29"/>
  <sheetViews>
    <sheetView zoomScaleNormal="100" zoomScaleSheetLayoutView="100" workbookViewId="0">
      <selection activeCell="J7" sqref="J7"/>
    </sheetView>
  </sheetViews>
  <sheetFormatPr defaultRowHeight="13.5"/>
  <cols>
    <col min="1" max="1" width="17.25" customWidth="1"/>
    <col min="7" max="7" width="34.75" customWidth="1"/>
    <col min="8" max="8" width="4" customWidth="1"/>
  </cols>
  <sheetData>
    <row r="2" spans="1:8" ht="20.25" customHeight="1">
      <c r="A2" s="210" t="s">
        <v>31</v>
      </c>
      <c r="B2" s="210"/>
      <c r="C2" s="210"/>
      <c r="D2" s="210"/>
      <c r="E2" s="210"/>
      <c r="F2" s="210"/>
      <c r="G2" s="210"/>
      <c r="H2" s="210"/>
    </row>
    <row r="4" spans="1:8" ht="67.5" customHeight="1">
      <c r="A4" s="16" t="s">
        <v>301</v>
      </c>
      <c r="B4" s="211" t="s">
        <v>302</v>
      </c>
      <c r="C4" s="212"/>
      <c r="D4" s="212"/>
      <c r="E4" s="212"/>
      <c r="F4" s="212"/>
      <c r="G4" s="212"/>
    </row>
    <row r="5" spans="1:8" ht="60.75" customHeight="1">
      <c r="A5" s="16" t="s">
        <v>32</v>
      </c>
      <c r="B5" s="211" t="s">
        <v>303</v>
      </c>
      <c r="C5" s="212"/>
      <c r="D5" s="212"/>
      <c r="E5" s="212"/>
      <c r="F5" s="212"/>
      <c r="G5" s="212"/>
    </row>
    <row r="6" spans="1:8" s="98" customFormat="1" ht="45.75" customHeight="1">
      <c r="A6" s="16" t="s">
        <v>171</v>
      </c>
      <c r="B6" s="211" t="s">
        <v>305</v>
      </c>
      <c r="C6" s="212"/>
      <c r="D6" s="212"/>
      <c r="E6" s="212"/>
      <c r="F6" s="212"/>
      <c r="G6" s="212"/>
    </row>
    <row r="7" spans="1:8" s="120" customFormat="1" ht="45.75" customHeight="1">
      <c r="A7" s="16" t="s">
        <v>287</v>
      </c>
      <c r="B7" s="215" t="s">
        <v>307</v>
      </c>
      <c r="C7" s="216"/>
      <c r="D7" s="216"/>
      <c r="E7" s="216"/>
      <c r="F7" s="216"/>
      <c r="G7" s="217"/>
    </row>
    <row r="8" spans="1:8" ht="46.5" customHeight="1">
      <c r="A8" s="16" t="s">
        <v>22</v>
      </c>
      <c r="B8" s="211" t="s">
        <v>308</v>
      </c>
      <c r="C8" s="211"/>
      <c r="D8" s="211"/>
      <c r="E8" s="211"/>
      <c r="F8" s="211"/>
      <c r="G8" s="211"/>
    </row>
    <row r="9" spans="1:8" ht="56.25" customHeight="1">
      <c r="A9" s="16" t="s">
        <v>33</v>
      </c>
      <c r="B9" s="211" t="s">
        <v>296</v>
      </c>
      <c r="C9" s="212"/>
      <c r="D9" s="212"/>
      <c r="E9" s="212"/>
      <c r="F9" s="212"/>
      <c r="G9" s="212"/>
    </row>
    <row r="10" spans="1:8" ht="33" customHeight="1">
      <c r="A10" s="16" t="s">
        <v>34</v>
      </c>
      <c r="B10" s="211" t="s">
        <v>309</v>
      </c>
      <c r="C10" s="211"/>
      <c r="D10" s="211"/>
      <c r="E10" s="211"/>
      <c r="F10" s="211"/>
      <c r="G10" s="211"/>
    </row>
    <row r="11" spans="1:8" ht="49.5" customHeight="1">
      <c r="A11" s="16" t="s">
        <v>35</v>
      </c>
      <c r="B11" s="211" t="s">
        <v>38</v>
      </c>
      <c r="C11" s="212"/>
      <c r="D11" s="212"/>
      <c r="E11" s="212"/>
      <c r="F11" s="212"/>
      <c r="G11" s="212"/>
    </row>
    <row r="12" spans="1:8" ht="82.5" customHeight="1">
      <c r="A12" s="16" t="s">
        <v>36</v>
      </c>
      <c r="B12" s="213" t="s">
        <v>295</v>
      </c>
      <c r="C12" s="213"/>
      <c r="D12" s="213"/>
      <c r="E12" s="213"/>
      <c r="F12" s="213"/>
      <c r="G12" s="213"/>
    </row>
    <row r="13" spans="1:8" s="98" customFormat="1" ht="33" customHeight="1">
      <c r="A13" s="16" t="s">
        <v>37</v>
      </c>
      <c r="B13" s="214" t="s">
        <v>39</v>
      </c>
      <c r="C13" s="214"/>
      <c r="D13" s="214"/>
      <c r="E13" s="214"/>
      <c r="F13" s="214"/>
      <c r="G13" s="214"/>
    </row>
    <row r="14" spans="1:8" s="98" customFormat="1" ht="62.25" customHeight="1">
      <c r="A14" s="16" t="s">
        <v>185</v>
      </c>
      <c r="B14" s="213" t="s">
        <v>310</v>
      </c>
      <c r="C14" s="213"/>
      <c r="D14" s="213"/>
      <c r="E14" s="213"/>
      <c r="F14" s="213"/>
      <c r="G14" s="213"/>
    </row>
    <row r="15" spans="1:8" s="121" customFormat="1" ht="62.25" customHeight="1">
      <c r="A15" s="16" t="s">
        <v>183</v>
      </c>
      <c r="B15" s="213" t="s">
        <v>294</v>
      </c>
      <c r="C15" s="213"/>
      <c r="D15" s="213"/>
      <c r="E15" s="213"/>
      <c r="F15" s="213"/>
      <c r="G15" s="213"/>
    </row>
    <row r="16" spans="1:8" ht="42" customHeight="1">
      <c r="A16" s="16" t="s">
        <v>46</v>
      </c>
      <c r="B16" s="213" t="s">
        <v>293</v>
      </c>
      <c r="C16" s="213"/>
      <c r="D16" s="213"/>
      <c r="E16" s="213"/>
      <c r="F16" s="213"/>
      <c r="G16" s="213"/>
    </row>
    <row r="18" spans="1:7" s="121" customFormat="1"/>
    <row r="20" spans="1:7" ht="17.25">
      <c r="A20" s="208" t="s">
        <v>40</v>
      </c>
    </row>
    <row r="21" spans="1:7" ht="6" customHeight="1"/>
    <row r="22" spans="1:7" ht="111.75" customHeight="1">
      <c r="A22" s="218" t="s">
        <v>289</v>
      </c>
      <c r="B22" s="219"/>
      <c r="C22" s="219"/>
      <c r="D22" s="219"/>
      <c r="E22" s="219"/>
      <c r="F22" s="219"/>
      <c r="G22" s="219"/>
    </row>
    <row r="23" spans="1:7" ht="4.5" customHeight="1"/>
    <row r="24" spans="1:7" ht="54" customHeight="1">
      <c r="A24" s="218" t="s">
        <v>290</v>
      </c>
      <c r="B24" s="219"/>
      <c r="C24" s="219"/>
      <c r="D24" s="219"/>
      <c r="E24" s="219"/>
      <c r="F24" s="219"/>
      <c r="G24" s="219"/>
    </row>
    <row r="26" spans="1:7" ht="54.75" customHeight="1">
      <c r="A26" s="218" t="s">
        <v>297</v>
      </c>
      <c r="B26" s="219"/>
      <c r="C26" s="219"/>
      <c r="D26" s="219"/>
      <c r="E26" s="219"/>
      <c r="F26" s="219"/>
      <c r="G26" s="219"/>
    </row>
    <row r="27" spans="1:7" s="121" customFormat="1" ht="15.75" customHeight="1">
      <c r="A27" s="122"/>
      <c r="B27" s="123"/>
      <c r="C27" s="123"/>
      <c r="D27" s="123"/>
      <c r="E27" s="123"/>
      <c r="F27" s="123"/>
      <c r="G27" s="123"/>
    </row>
    <row r="28" spans="1:7" ht="15.75" customHeight="1"/>
    <row r="29" spans="1:7" ht="38.25" customHeight="1">
      <c r="A29" s="218" t="s">
        <v>41</v>
      </c>
      <c r="B29" s="219"/>
      <c r="C29" s="219"/>
      <c r="D29" s="219"/>
      <c r="E29" s="219"/>
      <c r="F29" s="219"/>
      <c r="G29" s="219"/>
    </row>
  </sheetData>
  <sheetProtection algorithmName="SHA-512" hashValue="P9d52+t0mjmPMeRBDD0x1Dlav6yV5AxR3noLp5hqBvdSFuVDaBpTck3l9YPU2q+cZ/XcAWkqYmPoyAuEwBYV7w==" saltValue="TSwizRSSvKrx1bJwYz11jA==" spinCount="100000" sheet="1" objects="1" scenarios="1"/>
  <mergeCells count="18">
    <mergeCell ref="A29:G29"/>
    <mergeCell ref="A22:G22"/>
    <mergeCell ref="A24:G24"/>
    <mergeCell ref="A26:G26"/>
    <mergeCell ref="A2:H2"/>
    <mergeCell ref="B4:G4"/>
    <mergeCell ref="B5:G5"/>
    <mergeCell ref="B16:G16"/>
    <mergeCell ref="B12:G12"/>
    <mergeCell ref="B11:G11"/>
    <mergeCell ref="B10:G10"/>
    <mergeCell ref="B9:G9"/>
    <mergeCell ref="B8:G8"/>
    <mergeCell ref="B6:G6"/>
    <mergeCell ref="B13:G13"/>
    <mergeCell ref="B14:G14"/>
    <mergeCell ref="B15:G15"/>
    <mergeCell ref="B7:G7"/>
  </mergeCells>
  <phoneticPr fontId="21"/>
  <printOptions horizontalCentered="1"/>
  <pageMargins left="0" right="0" top="0.35433070866141736" bottom="0.35433070866141736"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69F77-3500-4031-9AB6-259B31E0B678}">
  <sheetPr>
    <tabColor rgb="FFFFFF00"/>
  </sheetPr>
  <dimension ref="A1:AI80"/>
  <sheetViews>
    <sheetView tabSelected="1" zoomScaleNormal="100" zoomScaleSheetLayoutView="100" workbookViewId="0">
      <selection activeCell="Q3" sqref="Q3"/>
    </sheetView>
  </sheetViews>
  <sheetFormatPr defaultColWidth="2.75" defaultRowHeight="13.5"/>
  <cols>
    <col min="1" max="1" width="1.25" style="92" customWidth="1"/>
    <col min="2" max="32" width="3.125" style="92" customWidth="1"/>
    <col min="33" max="33" width="1.25" style="92" customWidth="1"/>
    <col min="34" max="34" width="22.125" style="92" hidden="1" customWidth="1"/>
    <col min="35" max="35" width="9.5" style="92" hidden="1" customWidth="1"/>
    <col min="36" max="39" width="2.75" style="92" customWidth="1"/>
    <col min="40" max="40" width="2.75" style="92"/>
    <col min="41" max="41" width="2.75" style="92" customWidth="1"/>
    <col min="42" max="16384" width="2.75" style="92"/>
  </cols>
  <sheetData>
    <row r="1" spans="1:33" ht="15" customHeight="1" thickBot="1">
      <c r="A1" s="135"/>
      <c r="B1" s="152"/>
      <c r="C1" s="135"/>
      <c r="D1" s="135"/>
      <c r="E1" s="135"/>
      <c r="F1" s="135"/>
      <c r="G1" s="135" t="s">
        <v>151</v>
      </c>
      <c r="H1" s="135" t="s">
        <v>151</v>
      </c>
      <c r="I1" s="135" t="s">
        <v>151</v>
      </c>
      <c r="J1" s="135" t="s">
        <v>151</v>
      </c>
      <c r="K1" s="135" t="s">
        <v>151</v>
      </c>
      <c r="L1" s="135"/>
      <c r="M1" s="135"/>
      <c r="N1" s="135"/>
      <c r="O1" s="135"/>
      <c r="P1" s="135"/>
      <c r="Q1" s="135"/>
      <c r="R1" s="135"/>
      <c r="S1" s="135"/>
      <c r="T1" s="135"/>
      <c r="U1" s="135"/>
      <c r="V1" s="135"/>
      <c r="W1" s="135"/>
      <c r="X1" s="136"/>
      <c r="Y1" s="333" t="s">
        <v>184</v>
      </c>
      <c r="Z1" s="334"/>
      <c r="AA1" s="334"/>
      <c r="AB1" s="330">
        <f ca="1">TODAY()</f>
        <v>45945</v>
      </c>
      <c r="AC1" s="331"/>
      <c r="AD1" s="331"/>
      <c r="AE1" s="331"/>
      <c r="AF1" s="332"/>
      <c r="AG1" s="135"/>
    </row>
    <row r="2" spans="1:33" ht="13.5" customHeight="1">
      <c r="A2" s="135"/>
      <c r="B2" s="153" t="s">
        <v>18</v>
      </c>
      <c r="C2" s="135"/>
      <c r="D2" s="135"/>
      <c r="E2" s="135"/>
      <c r="F2" s="135"/>
      <c r="G2" s="135"/>
      <c r="H2" s="135"/>
      <c r="I2" s="135"/>
      <c r="J2" s="135"/>
      <c r="K2" s="135"/>
      <c r="L2" s="135"/>
      <c r="M2" s="135"/>
      <c r="N2" s="135"/>
      <c r="O2" s="138"/>
      <c r="P2" s="135"/>
      <c r="Q2" s="135"/>
      <c r="R2" s="135"/>
      <c r="S2" s="135"/>
      <c r="T2" s="135"/>
      <c r="U2" s="135"/>
      <c r="V2" s="135"/>
      <c r="W2" s="135"/>
      <c r="X2" s="135"/>
      <c r="Y2" s="135"/>
      <c r="Z2" s="135"/>
      <c r="AA2" s="135"/>
      <c r="AB2" s="345"/>
      <c r="AC2" s="346"/>
      <c r="AD2" s="346"/>
      <c r="AE2" s="346"/>
      <c r="AF2" s="347"/>
      <c r="AG2" s="135"/>
    </row>
    <row r="3" spans="1:33" ht="12" customHeight="1">
      <c r="A3" s="135"/>
      <c r="B3" s="152"/>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55"/>
      <c r="AG3" s="135"/>
    </row>
    <row r="4" spans="1:33" ht="15" customHeight="1">
      <c r="A4" s="135"/>
      <c r="B4" s="152"/>
      <c r="C4" s="135"/>
      <c r="D4" s="135"/>
      <c r="E4" s="135"/>
      <c r="F4" s="335" t="s">
        <v>152</v>
      </c>
      <c r="G4" s="335"/>
      <c r="H4" s="335"/>
      <c r="I4" s="335"/>
      <c r="J4" s="335"/>
      <c r="K4" s="335"/>
      <c r="L4" s="335"/>
      <c r="M4" s="335"/>
      <c r="N4" s="335"/>
      <c r="O4" s="335"/>
      <c r="P4" s="335"/>
      <c r="Q4" s="335"/>
      <c r="R4" s="335"/>
      <c r="S4" s="335"/>
      <c r="T4" s="335"/>
      <c r="U4" s="335"/>
      <c r="V4" s="335"/>
      <c r="W4" s="335"/>
      <c r="X4" s="335"/>
      <c r="Y4" s="335"/>
      <c r="Z4" s="335"/>
      <c r="AA4" s="335"/>
      <c r="AB4" s="335"/>
      <c r="AC4" s="335"/>
      <c r="AD4" s="135"/>
      <c r="AE4" s="135"/>
      <c r="AF4" s="155"/>
      <c r="AG4" s="135"/>
    </row>
    <row r="5" spans="1:33" ht="15" customHeight="1">
      <c r="A5" s="135"/>
      <c r="B5" s="152"/>
      <c r="C5" s="135"/>
      <c r="D5" s="135"/>
      <c r="E5" s="135"/>
      <c r="F5" s="335"/>
      <c r="G5" s="335"/>
      <c r="H5" s="335"/>
      <c r="I5" s="335"/>
      <c r="J5" s="335"/>
      <c r="K5" s="335"/>
      <c r="L5" s="335"/>
      <c r="M5" s="335"/>
      <c r="N5" s="335"/>
      <c r="O5" s="335"/>
      <c r="P5" s="335"/>
      <c r="Q5" s="335"/>
      <c r="R5" s="335"/>
      <c r="S5" s="335"/>
      <c r="T5" s="335"/>
      <c r="U5" s="335"/>
      <c r="V5" s="335"/>
      <c r="W5" s="335"/>
      <c r="X5" s="335"/>
      <c r="Y5" s="335"/>
      <c r="Z5" s="335"/>
      <c r="AA5" s="335"/>
      <c r="AB5" s="335"/>
      <c r="AC5" s="335"/>
      <c r="AD5" s="135"/>
      <c r="AE5" s="135"/>
      <c r="AF5" s="155"/>
      <c r="AG5" s="135"/>
    </row>
    <row r="6" spans="1:33" ht="12" customHeight="1">
      <c r="A6" s="135"/>
      <c r="B6" s="342"/>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4"/>
      <c r="AG6" s="135"/>
    </row>
    <row r="7" spans="1:33" ht="8.25" customHeight="1">
      <c r="A7" s="155"/>
      <c r="B7" s="336" t="s">
        <v>286</v>
      </c>
      <c r="C7" s="234"/>
      <c r="D7" s="234"/>
      <c r="E7" s="234"/>
      <c r="F7" s="234"/>
      <c r="G7" s="234"/>
      <c r="H7" s="234"/>
      <c r="I7" s="235"/>
      <c r="J7" s="339"/>
      <c r="K7" s="340"/>
      <c r="L7" s="340"/>
      <c r="M7" s="340"/>
      <c r="N7" s="340"/>
      <c r="O7" s="340"/>
      <c r="P7" s="340"/>
      <c r="Q7" s="340"/>
      <c r="R7" s="340"/>
      <c r="S7" s="340"/>
      <c r="T7" s="340"/>
      <c r="U7" s="340"/>
      <c r="V7" s="340"/>
      <c r="W7" s="340"/>
      <c r="X7" s="340"/>
      <c r="Y7" s="340"/>
      <c r="Z7" s="340"/>
      <c r="AA7" s="340"/>
      <c r="AB7" s="340"/>
      <c r="AC7" s="340"/>
      <c r="AD7" s="340"/>
      <c r="AE7" s="340"/>
      <c r="AF7" s="341"/>
      <c r="AG7" s="152"/>
    </row>
    <row r="8" spans="1:33" ht="15" customHeight="1">
      <c r="A8" s="155"/>
      <c r="B8" s="236"/>
      <c r="C8" s="237"/>
      <c r="D8" s="237"/>
      <c r="E8" s="237"/>
      <c r="F8" s="237"/>
      <c r="G8" s="237"/>
      <c r="H8" s="237"/>
      <c r="I8" s="238"/>
      <c r="J8" s="152" t="s">
        <v>166</v>
      </c>
      <c r="K8" s="315" t="s">
        <v>42</v>
      </c>
      <c r="L8" s="316"/>
      <c r="M8" s="316"/>
      <c r="N8" s="316"/>
      <c r="O8" s="316"/>
      <c r="P8" s="316"/>
      <c r="Q8" s="316"/>
      <c r="R8" s="316"/>
      <c r="S8" s="316"/>
      <c r="T8" s="316"/>
      <c r="U8" s="316"/>
      <c r="V8" s="316"/>
      <c r="W8" s="316"/>
      <c r="X8" s="316"/>
      <c r="Y8" s="316"/>
      <c r="Z8" s="316"/>
      <c r="AA8" s="316"/>
      <c r="AB8" s="316"/>
      <c r="AC8" s="316"/>
      <c r="AD8" s="316"/>
      <c r="AE8" s="316"/>
      <c r="AF8" s="317"/>
      <c r="AG8" s="152"/>
    </row>
    <row r="9" spans="1:33" ht="15" customHeight="1" thickBot="1">
      <c r="A9" s="155"/>
      <c r="B9" s="236"/>
      <c r="C9" s="237"/>
      <c r="D9" s="237"/>
      <c r="E9" s="237"/>
      <c r="F9" s="237"/>
      <c r="G9" s="237"/>
      <c r="H9" s="237"/>
      <c r="I9" s="238"/>
      <c r="J9" s="152"/>
      <c r="K9" s="318"/>
      <c r="L9" s="258"/>
      <c r="M9" s="258"/>
      <c r="N9" s="258"/>
      <c r="O9" s="258"/>
      <c r="P9" s="258"/>
      <c r="Q9" s="258"/>
      <c r="R9" s="258"/>
      <c r="S9" s="258"/>
      <c r="T9" s="258"/>
      <c r="U9" s="258"/>
      <c r="V9" s="258"/>
      <c r="W9" s="258"/>
      <c r="X9" s="258"/>
      <c r="Y9" s="258"/>
      <c r="Z9" s="258"/>
      <c r="AA9" s="258"/>
      <c r="AB9" s="258"/>
      <c r="AC9" s="258"/>
      <c r="AD9" s="258"/>
      <c r="AE9" s="258"/>
      <c r="AF9" s="148"/>
      <c r="AG9" s="152"/>
    </row>
    <row r="10" spans="1:33" ht="15" customHeight="1">
      <c r="A10" s="155"/>
      <c r="B10" s="236"/>
      <c r="C10" s="237"/>
      <c r="D10" s="237"/>
      <c r="E10" s="237"/>
      <c r="F10" s="237"/>
      <c r="G10" s="237"/>
      <c r="H10" s="237"/>
      <c r="I10" s="238"/>
      <c r="J10" s="152" t="s">
        <v>167</v>
      </c>
      <c r="K10" s="312" t="s">
        <v>43</v>
      </c>
      <c r="L10" s="313"/>
      <c r="M10" s="313"/>
      <c r="N10" s="313"/>
      <c r="O10" s="313"/>
      <c r="P10" s="313"/>
      <c r="Q10" s="313"/>
      <c r="R10" s="313"/>
      <c r="S10" s="313"/>
      <c r="T10" s="313"/>
      <c r="U10" s="313"/>
      <c r="V10" s="313"/>
      <c r="W10" s="313"/>
      <c r="X10" s="313"/>
      <c r="Y10" s="313"/>
      <c r="Z10" s="313"/>
      <c r="AA10" s="313"/>
      <c r="AB10" s="313"/>
      <c r="AC10" s="313"/>
      <c r="AD10" s="313"/>
      <c r="AE10" s="313"/>
      <c r="AF10" s="314"/>
      <c r="AG10" s="152"/>
    </row>
    <row r="11" spans="1:33" ht="15" customHeight="1" thickBot="1">
      <c r="A11" s="155"/>
      <c r="B11" s="236"/>
      <c r="C11" s="237"/>
      <c r="D11" s="237"/>
      <c r="E11" s="237"/>
      <c r="F11" s="237"/>
      <c r="G11" s="237"/>
      <c r="H11" s="237"/>
      <c r="I11" s="238"/>
      <c r="J11" s="152"/>
      <c r="K11" s="318"/>
      <c r="L11" s="258"/>
      <c r="M11" s="258"/>
      <c r="N11" s="258"/>
      <c r="O11" s="258"/>
      <c r="P11" s="258"/>
      <c r="Q11" s="258"/>
      <c r="R11" s="258"/>
      <c r="S11" s="258"/>
      <c r="T11" s="258"/>
      <c r="U11" s="258"/>
      <c r="V11" s="258"/>
      <c r="W11" s="258"/>
      <c r="X11" s="258"/>
      <c r="Y11" s="258"/>
      <c r="Z11" s="258"/>
      <c r="AA11" s="258"/>
      <c r="AB11" s="258"/>
      <c r="AC11" s="258"/>
      <c r="AD11" s="258"/>
      <c r="AE11" s="258"/>
      <c r="AF11" s="148"/>
      <c r="AG11" s="152"/>
    </row>
    <row r="12" spans="1:33" ht="15" customHeight="1">
      <c r="A12" s="155"/>
      <c r="B12" s="236"/>
      <c r="C12" s="237"/>
      <c r="D12" s="237"/>
      <c r="E12" s="237"/>
      <c r="F12" s="237"/>
      <c r="G12" s="237"/>
      <c r="H12" s="237"/>
      <c r="I12" s="238"/>
      <c r="J12" s="152" t="s">
        <v>168</v>
      </c>
      <c r="K12" s="312" t="s">
        <v>19</v>
      </c>
      <c r="L12" s="313"/>
      <c r="M12" s="313"/>
      <c r="N12" s="313"/>
      <c r="O12" s="313"/>
      <c r="P12" s="313"/>
      <c r="Q12" s="313"/>
      <c r="R12" s="313"/>
      <c r="S12" s="313"/>
      <c r="T12" s="313"/>
      <c r="U12" s="313"/>
      <c r="V12" s="313"/>
      <c r="W12" s="313"/>
      <c r="X12" s="313"/>
      <c r="Y12" s="313"/>
      <c r="Z12" s="313"/>
      <c r="AA12" s="313"/>
      <c r="AB12" s="313"/>
      <c r="AC12" s="313"/>
      <c r="AD12" s="313"/>
      <c r="AE12" s="313"/>
      <c r="AF12" s="314"/>
      <c r="AG12" s="152"/>
    </row>
    <row r="13" spans="1:33" ht="15" customHeight="1" thickBot="1">
      <c r="A13" s="155"/>
      <c r="B13" s="236"/>
      <c r="C13" s="237"/>
      <c r="D13" s="237"/>
      <c r="E13" s="237"/>
      <c r="F13" s="237"/>
      <c r="G13" s="237"/>
      <c r="H13" s="237"/>
      <c r="I13" s="238"/>
      <c r="J13" s="152"/>
      <c r="K13" s="318"/>
      <c r="L13" s="258"/>
      <c r="M13" s="258"/>
      <c r="N13" s="258"/>
      <c r="O13" s="258"/>
      <c r="P13" s="258"/>
      <c r="Q13" s="258"/>
      <c r="R13" s="258"/>
      <c r="S13" s="258"/>
      <c r="T13" s="258"/>
      <c r="U13" s="258"/>
      <c r="V13" s="258"/>
      <c r="W13" s="258"/>
      <c r="X13" s="258"/>
      <c r="Y13" s="258"/>
      <c r="Z13" s="258"/>
      <c r="AA13" s="258"/>
      <c r="AB13" s="258"/>
      <c r="AC13" s="258"/>
      <c r="AD13" s="258"/>
      <c r="AE13" s="258"/>
      <c r="AF13" s="148"/>
      <c r="AG13" s="152"/>
    </row>
    <row r="14" spans="1:33" ht="8.25" customHeight="1">
      <c r="A14" s="155"/>
      <c r="B14" s="239"/>
      <c r="C14" s="240"/>
      <c r="D14" s="240"/>
      <c r="E14" s="240"/>
      <c r="F14" s="240"/>
      <c r="G14" s="240"/>
      <c r="H14" s="240"/>
      <c r="I14" s="241"/>
      <c r="J14" s="300"/>
      <c r="K14" s="301"/>
      <c r="L14" s="301"/>
      <c r="M14" s="301"/>
      <c r="N14" s="301"/>
      <c r="O14" s="301"/>
      <c r="P14" s="301"/>
      <c r="Q14" s="301"/>
      <c r="R14" s="301"/>
      <c r="S14" s="301"/>
      <c r="T14" s="301"/>
      <c r="U14" s="301"/>
      <c r="V14" s="301"/>
      <c r="W14" s="301"/>
      <c r="X14" s="301"/>
      <c r="Y14" s="301"/>
      <c r="Z14" s="301"/>
      <c r="AA14" s="301"/>
      <c r="AB14" s="301"/>
      <c r="AC14" s="301"/>
      <c r="AD14" s="301"/>
      <c r="AE14" s="301"/>
      <c r="AF14" s="302"/>
      <c r="AG14" s="152"/>
    </row>
    <row r="15" spans="1:33" ht="8.25" customHeight="1">
      <c r="A15" s="155"/>
      <c r="B15" s="337" t="s">
        <v>153</v>
      </c>
      <c r="C15" s="268"/>
      <c r="D15" s="268"/>
      <c r="E15" s="268"/>
      <c r="F15" s="268"/>
      <c r="G15" s="268"/>
      <c r="H15" s="268"/>
      <c r="I15" s="269"/>
      <c r="J15" s="303"/>
      <c r="K15" s="304"/>
      <c r="L15" s="304"/>
      <c r="M15" s="304"/>
      <c r="N15" s="304"/>
      <c r="O15" s="304"/>
      <c r="P15" s="304"/>
      <c r="Q15" s="304"/>
      <c r="R15" s="304"/>
      <c r="S15" s="304"/>
      <c r="T15" s="304"/>
      <c r="U15" s="304"/>
      <c r="V15" s="304"/>
      <c r="W15" s="304"/>
      <c r="X15" s="304"/>
      <c r="Y15" s="304"/>
      <c r="Z15" s="304"/>
      <c r="AA15" s="304"/>
      <c r="AB15" s="304"/>
      <c r="AC15" s="304"/>
      <c r="AD15" s="304"/>
      <c r="AE15" s="304"/>
      <c r="AF15" s="305"/>
      <c r="AG15" s="152"/>
    </row>
    <row r="16" spans="1:33" ht="15" customHeight="1">
      <c r="A16" s="155"/>
      <c r="B16" s="338"/>
      <c r="C16" s="271"/>
      <c r="D16" s="271"/>
      <c r="E16" s="271"/>
      <c r="F16" s="271"/>
      <c r="G16" s="271"/>
      <c r="H16" s="271"/>
      <c r="I16" s="272"/>
      <c r="J16" s="152" t="s">
        <v>177</v>
      </c>
      <c r="K16" s="315" t="s">
        <v>304</v>
      </c>
      <c r="L16" s="316"/>
      <c r="M16" s="316"/>
      <c r="N16" s="316"/>
      <c r="O16" s="316"/>
      <c r="P16" s="316"/>
      <c r="Q16" s="316"/>
      <c r="R16" s="316"/>
      <c r="S16" s="316"/>
      <c r="T16" s="316"/>
      <c r="U16" s="316"/>
      <c r="V16" s="316"/>
      <c r="W16" s="316"/>
      <c r="X16" s="316"/>
      <c r="Y16" s="316"/>
      <c r="Z16" s="316"/>
      <c r="AA16" s="316"/>
      <c r="AB16" s="316"/>
      <c r="AC16" s="316"/>
      <c r="AD16" s="316"/>
      <c r="AE16" s="316"/>
      <c r="AF16" s="317"/>
      <c r="AG16" s="152"/>
    </row>
    <row r="17" spans="1:34" ht="15" customHeight="1" thickBot="1">
      <c r="A17" s="155"/>
      <c r="B17" s="338"/>
      <c r="C17" s="271"/>
      <c r="D17" s="271"/>
      <c r="E17" s="271"/>
      <c r="F17" s="271"/>
      <c r="G17" s="271"/>
      <c r="H17" s="271"/>
      <c r="I17" s="272"/>
      <c r="J17" s="152"/>
      <c r="K17" s="318"/>
      <c r="L17" s="258"/>
      <c r="M17" s="258"/>
      <c r="N17" s="258"/>
      <c r="O17" s="258"/>
      <c r="P17" s="258"/>
      <c r="Q17" s="258"/>
      <c r="R17" s="258"/>
      <c r="S17" s="258"/>
      <c r="T17" s="258"/>
      <c r="U17" s="258"/>
      <c r="V17" s="258"/>
      <c r="W17" s="258"/>
      <c r="X17" s="258"/>
      <c r="Y17" s="258"/>
      <c r="Z17" s="258"/>
      <c r="AA17" s="258"/>
      <c r="AB17" s="258"/>
      <c r="AC17" s="258"/>
      <c r="AD17" s="258"/>
      <c r="AE17" s="258"/>
      <c r="AF17" s="148"/>
      <c r="AG17" s="152"/>
    </row>
    <row r="18" spans="1:34" ht="15" customHeight="1">
      <c r="A18" s="155"/>
      <c r="B18" s="338"/>
      <c r="C18" s="271"/>
      <c r="D18" s="271"/>
      <c r="E18" s="271"/>
      <c r="F18" s="271"/>
      <c r="G18" s="271"/>
      <c r="H18" s="271"/>
      <c r="I18" s="272"/>
      <c r="J18" s="152" t="s">
        <v>169</v>
      </c>
      <c r="K18" s="312" t="s">
        <v>44</v>
      </c>
      <c r="L18" s="313"/>
      <c r="M18" s="313"/>
      <c r="N18" s="313"/>
      <c r="O18" s="313"/>
      <c r="P18" s="313"/>
      <c r="Q18" s="313"/>
      <c r="R18" s="313"/>
      <c r="S18" s="313"/>
      <c r="T18" s="313"/>
      <c r="U18" s="313"/>
      <c r="V18" s="313"/>
      <c r="W18" s="313"/>
      <c r="X18" s="313"/>
      <c r="Y18" s="313"/>
      <c r="Z18" s="313"/>
      <c r="AA18" s="313"/>
      <c r="AB18" s="313"/>
      <c r="AC18" s="313"/>
      <c r="AD18" s="313"/>
      <c r="AE18" s="313"/>
      <c r="AF18" s="314"/>
      <c r="AG18" s="152"/>
    </row>
    <row r="19" spans="1:34" ht="15" customHeight="1" thickBot="1">
      <c r="A19" s="155"/>
      <c r="B19" s="338"/>
      <c r="C19" s="271"/>
      <c r="D19" s="271"/>
      <c r="E19" s="271"/>
      <c r="F19" s="271"/>
      <c r="G19" s="271"/>
      <c r="H19" s="271"/>
      <c r="I19" s="272"/>
      <c r="J19" s="152"/>
      <c r="K19" s="318"/>
      <c r="L19" s="258"/>
      <c r="M19" s="258"/>
      <c r="N19" s="258"/>
      <c r="O19" s="258"/>
      <c r="P19" s="258"/>
      <c r="Q19" s="258"/>
      <c r="R19" s="258"/>
      <c r="S19" s="258"/>
      <c r="T19" s="258"/>
      <c r="U19" s="258"/>
      <c r="V19" s="258"/>
      <c r="W19" s="258"/>
      <c r="X19" s="258"/>
      <c r="Y19" s="258"/>
      <c r="Z19" s="258"/>
      <c r="AA19" s="258"/>
      <c r="AB19" s="258"/>
      <c r="AC19" s="258"/>
      <c r="AD19" s="258"/>
      <c r="AE19" s="258"/>
      <c r="AF19" s="148"/>
      <c r="AG19" s="152"/>
    </row>
    <row r="20" spans="1:34" ht="15" customHeight="1">
      <c r="A20" s="155"/>
      <c r="B20" s="338"/>
      <c r="C20" s="271"/>
      <c r="D20" s="271"/>
      <c r="E20" s="271"/>
      <c r="F20" s="271"/>
      <c r="G20" s="271"/>
      <c r="H20" s="271"/>
      <c r="I20" s="272"/>
      <c r="J20" s="152" t="s">
        <v>170</v>
      </c>
      <c r="K20" s="251" t="s">
        <v>45</v>
      </c>
      <c r="L20" s="252"/>
      <c r="M20" s="252"/>
      <c r="N20" s="252"/>
      <c r="O20" s="252"/>
      <c r="P20" s="252"/>
      <c r="Q20" s="252"/>
      <c r="R20" s="252"/>
      <c r="S20" s="252"/>
      <c r="T20" s="252"/>
      <c r="U20" s="252"/>
      <c r="V20" s="252"/>
      <c r="W20" s="252"/>
      <c r="X20" s="252"/>
      <c r="Y20" s="252"/>
      <c r="Z20" s="252"/>
      <c r="AA20" s="252"/>
      <c r="AB20" s="252"/>
      <c r="AC20" s="252"/>
      <c r="AD20" s="252"/>
      <c r="AE20" s="253"/>
      <c r="AF20" s="207"/>
      <c r="AG20" s="152"/>
    </row>
    <row r="21" spans="1:34" ht="15" customHeight="1" thickBot="1">
      <c r="A21" s="155"/>
      <c r="B21" s="338"/>
      <c r="C21" s="271"/>
      <c r="D21" s="271"/>
      <c r="E21" s="271"/>
      <c r="F21" s="271"/>
      <c r="G21" s="271"/>
      <c r="H21" s="271"/>
      <c r="I21" s="272"/>
      <c r="J21" s="152"/>
      <c r="K21" s="318"/>
      <c r="L21" s="258"/>
      <c r="M21" s="258"/>
      <c r="N21" s="258"/>
      <c r="O21" s="258"/>
      <c r="P21" s="258"/>
      <c r="Q21" s="258"/>
      <c r="R21" s="258"/>
      <c r="S21" s="258"/>
      <c r="T21" s="258"/>
      <c r="U21" s="258"/>
      <c r="V21" s="258"/>
      <c r="W21" s="258"/>
      <c r="X21" s="258"/>
      <c r="Y21" s="258"/>
      <c r="Z21" s="258"/>
      <c r="AA21" s="258"/>
      <c r="AB21" s="258"/>
      <c r="AC21" s="258"/>
      <c r="AD21" s="258"/>
      <c r="AE21" s="258"/>
      <c r="AF21" s="148"/>
      <c r="AG21" s="152"/>
    </row>
    <row r="22" spans="1:34" ht="8.25" customHeight="1">
      <c r="A22" s="155"/>
      <c r="B22" s="273"/>
      <c r="C22" s="274"/>
      <c r="D22" s="274"/>
      <c r="E22" s="274"/>
      <c r="F22" s="274"/>
      <c r="G22" s="274"/>
      <c r="H22" s="274"/>
      <c r="I22" s="275"/>
      <c r="J22" s="300"/>
      <c r="K22" s="301"/>
      <c r="L22" s="301"/>
      <c r="M22" s="301"/>
      <c r="N22" s="301"/>
      <c r="O22" s="301"/>
      <c r="P22" s="301"/>
      <c r="Q22" s="301"/>
      <c r="R22" s="301"/>
      <c r="S22" s="301"/>
      <c r="T22" s="301"/>
      <c r="U22" s="301"/>
      <c r="V22" s="301"/>
      <c r="W22" s="301"/>
      <c r="X22" s="301"/>
      <c r="Y22" s="301"/>
      <c r="Z22" s="301"/>
      <c r="AA22" s="301"/>
      <c r="AB22" s="301"/>
      <c r="AC22" s="301"/>
      <c r="AD22" s="301"/>
      <c r="AE22" s="301"/>
      <c r="AF22" s="302"/>
      <c r="AG22" s="152"/>
    </row>
    <row r="23" spans="1:34" ht="8.25" customHeight="1" thickBot="1">
      <c r="A23" s="155"/>
      <c r="B23" s="233" t="s">
        <v>171</v>
      </c>
      <c r="C23" s="268"/>
      <c r="D23" s="268"/>
      <c r="E23" s="268"/>
      <c r="F23" s="268"/>
      <c r="G23" s="268"/>
      <c r="H23" s="268"/>
      <c r="I23" s="269"/>
      <c r="J23" s="292"/>
      <c r="K23" s="293"/>
      <c r="L23" s="293"/>
      <c r="M23" s="293"/>
      <c r="N23" s="293"/>
      <c r="O23" s="293"/>
      <c r="P23" s="293"/>
      <c r="Q23" s="293"/>
      <c r="R23" s="293"/>
      <c r="S23" s="293"/>
      <c r="T23" s="293"/>
      <c r="U23" s="293"/>
      <c r="V23" s="293"/>
      <c r="W23" s="293"/>
      <c r="X23" s="293"/>
      <c r="Y23" s="293"/>
      <c r="Z23" s="293"/>
      <c r="AA23" s="293"/>
      <c r="AB23" s="293"/>
      <c r="AC23" s="293"/>
      <c r="AD23" s="293"/>
      <c r="AE23" s="293"/>
      <c r="AF23" s="294"/>
      <c r="AG23" s="152"/>
      <c r="AH23" s="92" t="s">
        <v>149</v>
      </c>
    </row>
    <row r="24" spans="1:34" ht="15" customHeight="1" thickBot="1">
      <c r="A24" s="155"/>
      <c r="B24" s="270"/>
      <c r="C24" s="271"/>
      <c r="D24" s="271"/>
      <c r="E24" s="271"/>
      <c r="F24" s="271"/>
      <c r="G24" s="271"/>
      <c r="H24" s="271"/>
      <c r="I24" s="272"/>
      <c r="J24" s="153" t="s">
        <v>271</v>
      </c>
      <c r="K24" s="137"/>
      <c r="L24" s="137"/>
      <c r="M24" s="137"/>
      <c r="N24" s="137"/>
      <c r="O24" s="137"/>
      <c r="P24" s="137"/>
      <c r="Q24" s="137"/>
      <c r="R24" s="137"/>
      <c r="S24" s="137"/>
      <c r="T24" s="137"/>
      <c r="U24" s="137"/>
      <c r="V24" s="135"/>
      <c r="W24" s="135"/>
      <c r="X24" s="155"/>
      <c r="Y24" s="225" t="s">
        <v>149</v>
      </c>
      <c r="Z24" s="225"/>
      <c r="AA24" s="225"/>
      <c r="AB24" s="225"/>
      <c r="AC24" s="225"/>
      <c r="AD24" s="225"/>
      <c r="AE24" s="225"/>
      <c r="AF24" s="156"/>
      <c r="AG24" s="152"/>
      <c r="AH24" s="92" t="s">
        <v>150</v>
      </c>
    </row>
    <row r="25" spans="1:34" ht="8.25" customHeight="1">
      <c r="A25" s="155"/>
      <c r="B25" s="273"/>
      <c r="C25" s="274"/>
      <c r="D25" s="274"/>
      <c r="E25" s="274"/>
      <c r="F25" s="274"/>
      <c r="G25" s="274"/>
      <c r="H25" s="274"/>
      <c r="I25" s="275"/>
      <c r="J25" s="300"/>
      <c r="K25" s="301"/>
      <c r="L25" s="301"/>
      <c r="M25" s="301"/>
      <c r="N25" s="301"/>
      <c r="O25" s="301"/>
      <c r="P25" s="301"/>
      <c r="Q25" s="301"/>
      <c r="R25" s="301"/>
      <c r="S25" s="301"/>
      <c r="T25" s="301"/>
      <c r="U25" s="301"/>
      <c r="V25" s="301"/>
      <c r="W25" s="301"/>
      <c r="X25" s="301"/>
      <c r="Y25" s="301"/>
      <c r="Z25" s="301"/>
      <c r="AA25" s="301"/>
      <c r="AB25" s="301"/>
      <c r="AC25" s="301"/>
      <c r="AD25" s="301"/>
      <c r="AE25" s="301"/>
      <c r="AF25" s="302"/>
      <c r="AG25" s="152"/>
    </row>
    <row r="26" spans="1:34" ht="8.25" customHeight="1" thickBot="1">
      <c r="A26" s="155"/>
      <c r="B26" s="324" t="s">
        <v>270</v>
      </c>
      <c r="C26" s="325"/>
      <c r="D26" s="325"/>
      <c r="E26" s="325"/>
      <c r="F26" s="325"/>
      <c r="G26" s="325"/>
      <c r="H26" s="325"/>
      <c r="I26" s="326"/>
      <c r="J26" s="292"/>
      <c r="K26" s="293"/>
      <c r="L26" s="293"/>
      <c r="M26" s="293"/>
      <c r="N26" s="293"/>
      <c r="O26" s="293"/>
      <c r="P26" s="293"/>
      <c r="Q26" s="293"/>
      <c r="R26" s="293"/>
      <c r="S26" s="293"/>
      <c r="T26" s="293"/>
      <c r="U26" s="293"/>
      <c r="V26" s="293"/>
      <c r="W26" s="293"/>
      <c r="X26" s="293"/>
      <c r="Y26" s="293"/>
      <c r="Z26" s="293"/>
      <c r="AA26" s="293"/>
      <c r="AB26" s="293"/>
      <c r="AC26" s="293"/>
      <c r="AD26" s="293"/>
      <c r="AE26" s="293"/>
      <c r="AF26" s="294"/>
      <c r="AG26" s="152"/>
    </row>
    <row r="27" spans="1:34" ht="15" customHeight="1" thickBot="1">
      <c r="A27" s="155"/>
      <c r="B27" s="327"/>
      <c r="C27" s="328"/>
      <c r="D27" s="328"/>
      <c r="E27" s="328"/>
      <c r="F27" s="328"/>
      <c r="G27" s="328"/>
      <c r="H27" s="328"/>
      <c r="I27" s="329"/>
      <c r="J27" s="154"/>
      <c r="K27" s="229" t="s">
        <v>280</v>
      </c>
      <c r="L27" s="229"/>
      <c r="M27" s="229"/>
      <c r="N27" s="229"/>
      <c r="O27" s="229"/>
      <c r="P27" s="229"/>
      <c r="Q27" s="229"/>
      <c r="R27" s="229"/>
      <c r="S27" s="229"/>
      <c r="T27" s="166"/>
      <c r="U27" s="141"/>
      <c r="V27" s="141"/>
      <c r="W27" s="141"/>
      <c r="X27" s="141"/>
      <c r="Y27" s="141"/>
      <c r="Z27" s="141"/>
      <c r="AA27" s="141"/>
      <c r="AB27" s="141"/>
      <c r="AC27" s="141"/>
      <c r="AD27" s="141"/>
      <c r="AE27" s="141"/>
      <c r="AF27" s="150"/>
      <c r="AG27" s="152"/>
      <c r="AH27" s="92" t="s">
        <v>280</v>
      </c>
    </row>
    <row r="28" spans="1:34" ht="15" customHeight="1">
      <c r="A28" s="155"/>
      <c r="B28" s="327"/>
      <c r="C28" s="328"/>
      <c r="D28" s="328"/>
      <c r="E28" s="328"/>
      <c r="F28" s="328"/>
      <c r="G28" s="328"/>
      <c r="H28" s="328"/>
      <c r="I28" s="329"/>
      <c r="J28" s="152"/>
      <c r="K28" s="312" t="s">
        <v>292</v>
      </c>
      <c r="L28" s="313"/>
      <c r="M28" s="313"/>
      <c r="N28" s="313"/>
      <c r="O28" s="313"/>
      <c r="P28" s="313"/>
      <c r="Q28" s="313"/>
      <c r="R28" s="313"/>
      <c r="S28" s="313"/>
      <c r="T28" s="313"/>
      <c r="U28" s="313"/>
      <c r="V28" s="313"/>
      <c r="W28" s="313"/>
      <c r="X28" s="313"/>
      <c r="Y28" s="313"/>
      <c r="Z28" s="313"/>
      <c r="AA28" s="313"/>
      <c r="AB28" s="313"/>
      <c r="AC28" s="313"/>
      <c r="AD28" s="313"/>
      <c r="AE28" s="319"/>
      <c r="AF28" s="150"/>
      <c r="AG28" s="152"/>
      <c r="AH28" s="92" t="s">
        <v>281</v>
      </c>
    </row>
    <row r="29" spans="1:34" ht="15" customHeight="1" thickBot="1">
      <c r="A29" s="155"/>
      <c r="B29" s="327"/>
      <c r="C29" s="328"/>
      <c r="D29" s="328"/>
      <c r="E29" s="328"/>
      <c r="F29" s="328"/>
      <c r="G29" s="328"/>
      <c r="H29" s="328"/>
      <c r="I29" s="329"/>
      <c r="J29" s="152"/>
      <c r="K29" s="227"/>
      <c r="L29" s="228"/>
      <c r="M29" s="228"/>
      <c r="N29" s="228"/>
      <c r="O29" s="228"/>
      <c r="P29" s="228"/>
      <c r="Q29" s="228"/>
      <c r="R29" s="228"/>
      <c r="S29" s="228"/>
      <c r="T29" s="228"/>
      <c r="U29" s="228"/>
      <c r="V29" s="228"/>
      <c r="W29" s="228"/>
      <c r="X29" s="228"/>
      <c r="Y29" s="228"/>
      <c r="Z29" s="228"/>
      <c r="AA29" s="228"/>
      <c r="AB29" s="228"/>
      <c r="AC29" s="228"/>
      <c r="AD29" s="228"/>
      <c r="AE29" s="228"/>
      <c r="AF29" s="150"/>
      <c r="AG29" s="152"/>
      <c r="AH29" s="92" t="s">
        <v>282</v>
      </c>
    </row>
    <row r="30" spans="1:34" ht="15" customHeight="1">
      <c r="A30" s="155"/>
      <c r="B30" s="327"/>
      <c r="C30" s="328"/>
      <c r="D30" s="328"/>
      <c r="E30" s="328"/>
      <c r="F30" s="328"/>
      <c r="G30" s="328"/>
      <c r="H30" s="328"/>
      <c r="I30" s="329"/>
      <c r="J30" s="152"/>
      <c r="K30" s="251" t="s">
        <v>44</v>
      </c>
      <c r="L30" s="252"/>
      <c r="M30" s="252"/>
      <c r="N30" s="252"/>
      <c r="O30" s="252"/>
      <c r="P30" s="252"/>
      <c r="Q30" s="252"/>
      <c r="R30" s="252"/>
      <c r="S30" s="252"/>
      <c r="T30" s="252"/>
      <c r="U30" s="252"/>
      <c r="V30" s="252"/>
      <c r="W30" s="252"/>
      <c r="X30" s="252"/>
      <c r="Y30" s="252"/>
      <c r="Z30" s="252"/>
      <c r="AA30" s="252"/>
      <c r="AB30" s="252"/>
      <c r="AC30" s="252"/>
      <c r="AD30" s="252"/>
      <c r="AE30" s="253"/>
      <c r="AF30" s="150"/>
      <c r="AG30" s="152"/>
    </row>
    <row r="31" spans="1:34" ht="15" customHeight="1" thickBot="1">
      <c r="A31" s="155"/>
      <c r="B31" s="230" t="s">
        <v>288</v>
      </c>
      <c r="C31" s="231"/>
      <c r="D31" s="231"/>
      <c r="E31" s="231"/>
      <c r="F31" s="231"/>
      <c r="G31" s="231"/>
      <c r="H31" s="231"/>
      <c r="I31" s="232"/>
      <c r="J31" s="152"/>
      <c r="K31" s="227"/>
      <c r="L31" s="228"/>
      <c r="M31" s="228"/>
      <c r="N31" s="228"/>
      <c r="O31" s="228"/>
      <c r="P31" s="228"/>
      <c r="Q31" s="228"/>
      <c r="R31" s="228"/>
      <c r="S31" s="228"/>
      <c r="T31" s="228"/>
      <c r="U31" s="228"/>
      <c r="V31" s="228"/>
      <c r="W31" s="228"/>
      <c r="X31" s="228"/>
      <c r="Y31" s="228"/>
      <c r="Z31" s="228"/>
      <c r="AA31" s="228"/>
      <c r="AB31" s="228"/>
      <c r="AC31" s="228"/>
      <c r="AD31" s="228"/>
      <c r="AE31" s="228"/>
      <c r="AF31" s="150"/>
      <c r="AG31" s="152"/>
    </row>
    <row r="32" spans="1:34" ht="15" customHeight="1">
      <c r="A32" s="155"/>
      <c r="B32" s="242"/>
      <c r="C32" s="243"/>
      <c r="D32" s="243"/>
      <c r="E32" s="243"/>
      <c r="F32" s="243"/>
      <c r="G32" s="243"/>
      <c r="H32" s="243"/>
      <c r="I32" s="244"/>
      <c r="J32" s="152"/>
      <c r="K32" s="251" t="s">
        <v>45</v>
      </c>
      <c r="L32" s="252"/>
      <c r="M32" s="252"/>
      <c r="N32" s="252"/>
      <c r="O32" s="252"/>
      <c r="P32" s="252"/>
      <c r="Q32" s="252"/>
      <c r="R32" s="252"/>
      <c r="S32" s="252"/>
      <c r="T32" s="252"/>
      <c r="U32" s="252"/>
      <c r="V32" s="252"/>
      <c r="W32" s="252"/>
      <c r="X32" s="252"/>
      <c r="Y32" s="252"/>
      <c r="Z32" s="252"/>
      <c r="AA32" s="252"/>
      <c r="AB32" s="252"/>
      <c r="AC32" s="252"/>
      <c r="AD32" s="252"/>
      <c r="AE32" s="253"/>
      <c r="AF32" s="150"/>
      <c r="AG32" s="152"/>
    </row>
    <row r="33" spans="1:35" ht="15" customHeight="1" thickBot="1">
      <c r="A33" s="155"/>
      <c r="B33" s="245"/>
      <c r="C33" s="246"/>
      <c r="D33" s="246"/>
      <c r="E33" s="246"/>
      <c r="F33" s="246"/>
      <c r="G33" s="246"/>
      <c r="H33" s="246"/>
      <c r="I33" s="247"/>
      <c r="J33" s="152"/>
      <c r="K33" s="227"/>
      <c r="L33" s="228"/>
      <c r="M33" s="228"/>
      <c r="N33" s="228"/>
      <c r="O33" s="228"/>
      <c r="P33" s="228"/>
      <c r="Q33" s="228"/>
      <c r="R33" s="228"/>
      <c r="S33" s="228"/>
      <c r="T33" s="228"/>
      <c r="U33" s="228"/>
      <c r="V33" s="228"/>
      <c r="W33" s="228"/>
      <c r="X33" s="228"/>
      <c r="Y33" s="228"/>
      <c r="Z33" s="228"/>
      <c r="AA33" s="228"/>
      <c r="AB33" s="228"/>
      <c r="AC33" s="228"/>
      <c r="AD33" s="228"/>
      <c r="AE33" s="228"/>
      <c r="AF33" s="150"/>
      <c r="AG33" s="152"/>
    </row>
    <row r="34" spans="1:35" ht="15" customHeight="1">
      <c r="A34" s="155"/>
      <c r="B34" s="245"/>
      <c r="C34" s="246"/>
      <c r="D34" s="246"/>
      <c r="E34" s="246"/>
      <c r="F34" s="246"/>
      <c r="G34" s="246"/>
      <c r="H34" s="246"/>
      <c r="I34" s="247"/>
      <c r="J34" s="152"/>
      <c r="K34" s="251" t="s">
        <v>165</v>
      </c>
      <c r="L34" s="252"/>
      <c r="M34" s="252"/>
      <c r="N34" s="252"/>
      <c r="O34" s="252"/>
      <c r="P34" s="252"/>
      <c r="Q34" s="252"/>
      <c r="R34" s="252"/>
      <c r="S34" s="252"/>
      <c r="T34" s="252"/>
      <c r="U34" s="252"/>
      <c r="V34" s="252"/>
      <c r="W34" s="252"/>
      <c r="X34" s="252"/>
      <c r="Y34" s="252"/>
      <c r="Z34" s="252"/>
      <c r="AA34" s="252"/>
      <c r="AB34" s="252"/>
      <c r="AC34" s="252"/>
      <c r="AD34" s="252"/>
      <c r="AE34" s="253"/>
      <c r="AF34" s="150"/>
      <c r="AG34" s="152"/>
    </row>
    <row r="35" spans="1:35" ht="15" customHeight="1" thickBot="1">
      <c r="A35" s="155"/>
      <c r="B35" s="245"/>
      <c r="C35" s="246"/>
      <c r="D35" s="246"/>
      <c r="E35" s="246"/>
      <c r="F35" s="246"/>
      <c r="G35" s="246"/>
      <c r="H35" s="246"/>
      <c r="I35" s="247"/>
      <c r="J35" s="152"/>
      <c r="K35" s="227"/>
      <c r="L35" s="228"/>
      <c r="M35" s="228"/>
      <c r="N35" s="228"/>
      <c r="O35" s="228"/>
      <c r="P35" s="228"/>
      <c r="Q35" s="228"/>
      <c r="R35" s="228"/>
      <c r="S35" s="228"/>
      <c r="T35" s="228"/>
      <c r="U35" s="228"/>
      <c r="V35" s="228"/>
      <c r="W35" s="228"/>
      <c r="X35" s="228"/>
      <c r="Y35" s="228"/>
      <c r="Z35" s="228"/>
      <c r="AA35" s="228"/>
      <c r="AB35" s="228"/>
      <c r="AC35" s="228"/>
      <c r="AD35" s="228"/>
      <c r="AE35" s="228"/>
      <c r="AF35" s="150"/>
      <c r="AG35" s="152"/>
    </row>
    <row r="36" spans="1:35" ht="8.25" customHeight="1">
      <c r="A36" s="155"/>
      <c r="B36" s="248"/>
      <c r="C36" s="249"/>
      <c r="D36" s="249"/>
      <c r="E36" s="249"/>
      <c r="F36" s="249"/>
      <c r="G36" s="249"/>
      <c r="H36" s="249"/>
      <c r="I36" s="250"/>
      <c r="J36" s="300"/>
      <c r="K36" s="301"/>
      <c r="L36" s="301"/>
      <c r="M36" s="301"/>
      <c r="N36" s="301"/>
      <c r="O36" s="301"/>
      <c r="P36" s="301"/>
      <c r="Q36" s="301"/>
      <c r="R36" s="301"/>
      <c r="S36" s="301"/>
      <c r="T36" s="301"/>
      <c r="U36" s="301"/>
      <c r="V36" s="301"/>
      <c r="W36" s="301"/>
      <c r="X36" s="301"/>
      <c r="Y36" s="301"/>
      <c r="Z36" s="301"/>
      <c r="AA36" s="301"/>
      <c r="AB36" s="301"/>
      <c r="AC36" s="301"/>
      <c r="AD36" s="301"/>
      <c r="AE36" s="301"/>
      <c r="AF36" s="302"/>
      <c r="AG36" s="152"/>
    </row>
    <row r="37" spans="1:35" ht="8.25" customHeight="1" thickBot="1">
      <c r="A37" s="155"/>
      <c r="B37" s="233" t="s">
        <v>22</v>
      </c>
      <c r="C37" s="268"/>
      <c r="D37" s="268"/>
      <c r="E37" s="268"/>
      <c r="F37" s="268"/>
      <c r="G37" s="268"/>
      <c r="H37" s="268"/>
      <c r="I37" s="269"/>
      <c r="J37" s="292"/>
      <c r="K37" s="293"/>
      <c r="L37" s="293"/>
      <c r="M37" s="293"/>
      <c r="N37" s="293"/>
      <c r="O37" s="293"/>
      <c r="P37" s="293"/>
      <c r="Q37" s="293"/>
      <c r="R37" s="293"/>
      <c r="S37" s="293"/>
      <c r="T37" s="293"/>
      <c r="U37" s="293"/>
      <c r="V37" s="293"/>
      <c r="W37" s="293"/>
      <c r="X37" s="293"/>
      <c r="Y37" s="293"/>
      <c r="Z37" s="293"/>
      <c r="AA37" s="293"/>
      <c r="AB37" s="293"/>
      <c r="AC37" s="293"/>
      <c r="AD37" s="293"/>
      <c r="AE37" s="293"/>
      <c r="AF37" s="294"/>
      <c r="AG37" s="152"/>
      <c r="AH37" s="92" t="s">
        <v>189</v>
      </c>
      <c r="AI37" s="92" t="s">
        <v>199</v>
      </c>
    </row>
    <row r="38" spans="1:35" ht="15" customHeight="1" thickBot="1">
      <c r="A38" s="155"/>
      <c r="B38" s="270"/>
      <c r="C38" s="271"/>
      <c r="D38" s="271"/>
      <c r="E38" s="271"/>
      <c r="F38" s="271"/>
      <c r="G38" s="271"/>
      <c r="H38" s="271"/>
      <c r="I38" s="272"/>
      <c r="J38" s="154"/>
      <c r="K38" s="320" t="s">
        <v>194</v>
      </c>
      <c r="L38" s="321"/>
      <c r="M38" s="321"/>
      <c r="N38" s="321"/>
      <c r="O38" s="322"/>
      <c r="P38" s="206" t="s">
        <v>306</v>
      </c>
      <c r="Q38" s="157" t="s">
        <v>196</v>
      </c>
      <c r="R38" s="323" t="s">
        <v>198</v>
      </c>
      <c r="S38" s="321"/>
      <c r="T38" s="321"/>
      <c r="U38" s="321"/>
      <c r="V38" s="158" t="s">
        <v>203</v>
      </c>
      <c r="W38" s="357"/>
      <c r="X38" s="358"/>
      <c r="Y38" s="358"/>
      <c r="Z38" s="358"/>
      <c r="AA38" s="358"/>
      <c r="AB38" s="358"/>
      <c r="AC38" s="358"/>
      <c r="AD38" s="359"/>
      <c r="AE38" s="135"/>
      <c r="AF38" s="149"/>
      <c r="AG38" s="152"/>
      <c r="AH38" s="92" t="s">
        <v>194</v>
      </c>
      <c r="AI38" s="92" t="s">
        <v>200</v>
      </c>
    </row>
    <row r="39" spans="1:35" ht="15" customHeight="1" thickBot="1">
      <c r="A39" s="155"/>
      <c r="B39" s="270"/>
      <c r="C39" s="271"/>
      <c r="D39" s="271"/>
      <c r="E39" s="271"/>
      <c r="F39" s="271"/>
      <c r="G39" s="271"/>
      <c r="H39" s="271"/>
      <c r="I39" s="272"/>
      <c r="J39" s="154"/>
      <c r="K39" s="221" t="s">
        <v>195</v>
      </c>
      <c r="L39" s="222"/>
      <c r="M39" s="222"/>
      <c r="N39" s="222"/>
      <c r="O39" s="223"/>
      <c r="P39" s="206" t="s">
        <v>306</v>
      </c>
      <c r="Q39" s="159" t="s">
        <v>196</v>
      </c>
      <c r="R39" s="254" t="s">
        <v>200</v>
      </c>
      <c r="S39" s="259"/>
      <c r="T39" s="259"/>
      <c r="U39" s="259"/>
      <c r="V39" s="254" t="s">
        <v>202</v>
      </c>
      <c r="W39" s="255"/>
      <c r="X39" s="255"/>
      <c r="Y39" s="255"/>
      <c r="Z39" s="256" t="s">
        <v>198</v>
      </c>
      <c r="AA39" s="255"/>
      <c r="AB39" s="255"/>
      <c r="AC39" s="255"/>
      <c r="AD39" s="160" t="s">
        <v>181</v>
      </c>
      <c r="AE39" s="135"/>
      <c r="AF39" s="149"/>
      <c r="AG39" s="152"/>
      <c r="AH39" s="92" t="s">
        <v>190</v>
      </c>
      <c r="AI39" s="92" t="s">
        <v>201</v>
      </c>
    </row>
    <row r="40" spans="1:35" ht="8.25" customHeight="1">
      <c r="A40" s="155"/>
      <c r="B40" s="273"/>
      <c r="C40" s="274"/>
      <c r="D40" s="274"/>
      <c r="E40" s="274"/>
      <c r="F40" s="274"/>
      <c r="G40" s="274"/>
      <c r="H40" s="274"/>
      <c r="I40" s="275"/>
      <c r="J40" s="300"/>
      <c r="K40" s="301"/>
      <c r="L40" s="301"/>
      <c r="M40" s="301"/>
      <c r="N40" s="301"/>
      <c r="O40" s="301"/>
      <c r="P40" s="301"/>
      <c r="Q40" s="301"/>
      <c r="R40" s="301"/>
      <c r="S40" s="301"/>
      <c r="T40" s="301"/>
      <c r="U40" s="301"/>
      <c r="V40" s="301"/>
      <c r="W40" s="301"/>
      <c r="X40" s="301"/>
      <c r="Y40" s="301"/>
      <c r="Z40" s="301"/>
      <c r="AA40" s="301"/>
      <c r="AB40" s="301"/>
      <c r="AC40" s="301"/>
      <c r="AD40" s="301"/>
      <c r="AE40" s="301"/>
      <c r="AF40" s="302"/>
      <c r="AG40" s="152"/>
      <c r="AH40" s="92" t="s">
        <v>195</v>
      </c>
      <c r="AI40" s="92" t="s">
        <v>202</v>
      </c>
    </row>
    <row r="41" spans="1:35" ht="8.25" customHeight="1" thickBot="1">
      <c r="A41" s="155"/>
      <c r="B41" s="233" t="s">
        <v>186</v>
      </c>
      <c r="C41" s="276"/>
      <c r="D41" s="276"/>
      <c r="E41" s="276"/>
      <c r="F41" s="276"/>
      <c r="G41" s="276"/>
      <c r="H41" s="276"/>
      <c r="I41" s="277"/>
      <c r="J41" s="292"/>
      <c r="K41" s="293"/>
      <c r="L41" s="293"/>
      <c r="M41" s="293"/>
      <c r="N41" s="293"/>
      <c r="O41" s="293"/>
      <c r="P41" s="293"/>
      <c r="Q41" s="293"/>
      <c r="R41" s="293"/>
      <c r="S41" s="293"/>
      <c r="T41" s="293"/>
      <c r="U41" s="293"/>
      <c r="V41" s="293"/>
      <c r="W41" s="293"/>
      <c r="X41" s="293"/>
      <c r="Y41" s="293"/>
      <c r="Z41" s="293"/>
      <c r="AA41" s="293"/>
      <c r="AB41" s="293"/>
      <c r="AC41" s="293"/>
      <c r="AD41" s="293"/>
      <c r="AE41" s="293"/>
      <c r="AF41" s="294"/>
      <c r="AG41" s="152"/>
      <c r="AI41" s="92" t="s">
        <v>197</v>
      </c>
    </row>
    <row r="42" spans="1:35" ht="15" customHeight="1">
      <c r="A42" s="155"/>
      <c r="B42" s="270"/>
      <c r="C42" s="278"/>
      <c r="D42" s="278"/>
      <c r="E42" s="278"/>
      <c r="F42" s="278"/>
      <c r="G42" s="278"/>
      <c r="H42" s="278"/>
      <c r="I42" s="279"/>
      <c r="J42" s="152"/>
      <c r="K42" s="263"/>
      <c r="L42" s="283"/>
      <c r="M42" s="283"/>
      <c r="N42" s="283"/>
      <c r="O42" s="283"/>
      <c r="P42" s="283"/>
      <c r="Q42" s="283"/>
      <c r="R42" s="283"/>
      <c r="S42" s="283"/>
      <c r="T42" s="283"/>
      <c r="U42" s="283"/>
      <c r="V42" s="283"/>
      <c r="W42" s="283"/>
      <c r="X42" s="283"/>
      <c r="Y42" s="283"/>
      <c r="Z42" s="283"/>
      <c r="AA42" s="284"/>
      <c r="AB42" s="135"/>
      <c r="AC42" s="135"/>
      <c r="AD42" s="135"/>
      <c r="AE42" s="135"/>
      <c r="AF42" s="149"/>
      <c r="AG42" s="152"/>
      <c r="AI42" s="92" t="s">
        <v>198</v>
      </c>
    </row>
    <row r="43" spans="1:35" ht="15" customHeight="1">
      <c r="A43" s="155"/>
      <c r="B43" s="270"/>
      <c r="C43" s="278"/>
      <c r="D43" s="278"/>
      <c r="E43" s="278"/>
      <c r="F43" s="278"/>
      <c r="G43" s="278"/>
      <c r="H43" s="278"/>
      <c r="I43" s="279"/>
      <c r="J43" s="152"/>
      <c r="K43" s="285"/>
      <c r="L43" s="286"/>
      <c r="M43" s="286"/>
      <c r="N43" s="286"/>
      <c r="O43" s="286"/>
      <c r="P43" s="286"/>
      <c r="Q43" s="286"/>
      <c r="R43" s="286"/>
      <c r="S43" s="286"/>
      <c r="T43" s="286"/>
      <c r="U43" s="286"/>
      <c r="V43" s="286"/>
      <c r="W43" s="286"/>
      <c r="X43" s="286"/>
      <c r="Y43" s="286"/>
      <c r="Z43" s="286"/>
      <c r="AA43" s="287"/>
      <c r="AB43" s="135"/>
      <c r="AC43" s="135"/>
      <c r="AD43" s="135"/>
      <c r="AE43" s="135"/>
      <c r="AF43" s="149"/>
      <c r="AG43" s="152"/>
    </row>
    <row r="44" spans="1:35" ht="15" customHeight="1" thickBot="1">
      <c r="A44" s="155"/>
      <c r="B44" s="270"/>
      <c r="C44" s="278"/>
      <c r="D44" s="278"/>
      <c r="E44" s="278"/>
      <c r="F44" s="278"/>
      <c r="G44" s="278"/>
      <c r="H44" s="278"/>
      <c r="I44" s="279"/>
      <c r="J44" s="152"/>
      <c r="K44" s="260"/>
      <c r="L44" s="261"/>
      <c r="M44" s="261"/>
      <c r="N44" s="261"/>
      <c r="O44" s="261"/>
      <c r="P44" s="261"/>
      <c r="Q44" s="261"/>
      <c r="R44" s="261"/>
      <c r="S44" s="261"/>
      <c r="T44" s="261"/>
      <c r="U44" s="261"/>
      <c r="V44" s="261"/>
      <c r="W44" s="261"/>
      <c r="X44" s="261"/>
      <c r="Y44" s="261"/>
      <c r="Z44" s="261"/>
      <c r="AA44" s="262"/>
      <c r="AB44" s="135"/>
      <c r="AC44" s="135"/>
      <c r="AD44" s="135"/>
      <c r="AE44" s="135"/>
      <c r="AF44" s="149"/>
      <c r="AG44" s="152"/>
    </row>
    <row r="45" spans="1:35" ht="15" customHeight="1" thickBot="1">
      <c r="A45" s="155"/>
      <c r="B45" s="270"/>
      <c r="C45" s="278"/>
      <c r="D45" s="278"/>
      <c r="E45" s="278"/>
      <c r="F45" s="278"/>
      <c r="G45" s="278"/>
      <c r="H45" s="278"/>
      <c r="I45" s="279"/>
      <c r="J45" s="152"/>
      <c r="K45" s="251" t="s">
        <v>180</v>
      </c>
      <c r="L45" s="252"/>
      <c r="M45" s="253"/>
      <c r="N45" s="291"/>
      <c r="O45" s="291"/>
      <c r="P45" s="291"/>
      <c r="Q45" s="291"/>
      <c r="R45" s="291"/>
      <c r="S45" s="291"/>
      <c r="T45" s="291"/>
      <c r="U45" s="291"/>
      <c r="V45" s="291"/>
      <c r="W45" s="291"/>
      <c r="X45" s="291"/>
      <c r="Y45" s="291"/>
      <c r="Z45" s="291"/>
      <c r="AA45" s="291"/>
      <c r="AB45" s="141" t="s">
        <v>283</v>
      </c>
      <c r="AC45" s="135"/>
      <c r="AD45" s="135"/>
      <c r="AE45" s="135"/>
      <c r="AF45" s="149"/>
      <c r="AG45" s="152"/>
    </row>
    <row r="46" spans="1:35" ht="8.25" customHeight="1">
      <c r="A46" s="155"/>
      <c r="B46" s="280"/>
      <c r="C46" s="281"/>
      <c r="D46" s="281"/>
      <c r="E46" s="281"/>
      <c r="F46" s="281"/>
      <c r="G46" s="281"/>
      <c r="H46" s="281"/>
      <c r="I46" s="282"/>
      <c r="J46" s="295"/>
      <c r="K46" s="296"/>
      <c r="L46" s="296"/>
      <c r="M46" s="296"/>
      <c r="N46" s="296"/>
      <c r="O46" s="296"/>
      <c r="P46" s="296"/>
      <c r="Q46" s="296"/>
      <c r="R46" s="296"/>
      <c r="S46" s="296"/>
      <c r="T46" s="296"/>
      <c r="U46" s="296"/>
      <c r="V46" s="296"/>
      <c r="W46" s="296"/>
      <c r="X46" s="296"/>
      <c r="Y46" s="296"/>
      <c r="Z46" s="296"/>
      <c r="AA46" s="296"/>
      <c r="AB46" s="296"/>
      <c r="AC46" s="296"/>
      <c r="AD46" s="296"/>
      <c r="AE46" s="296"/>
      <c r="AF46" s="297"/>
      <c r="AG46" s="152"/>
    </row>
    <row r="47" spans="1:35" ht="8.25" customHeight="1" thickBot="1">
      <c r="A47" s="155"/>
      <c r="B47" s="233" t="s">
        <v>154</v>
      </c>
      <c r="C47" s="234"/>
      <c r="D47" s="234"/>
      <c r="E47" s="234"/>
      <c r="F47" s="234"/>
      <c r="G47" s="234"/>
      <c r="H47" s="234"/>
      <c r="I47" s="235"/>
      <c r="J47" s="292"/>
      <c r="K47" s="293"/>
      <c r="L47" s="293"/>
      <c r="M47" s="293"/>
      <c r="N47" s="293"/>
      <c r="O47" s="293"/>
      <c r="P47" s="293"/>
      <c r="Q47" s="293"/>
      <c r="R47" s="293"/>
      <c r="S47" s="293"/>
      <c r="T47" s="293"/>
      <c r="U47" s="293"/>
      <c r="V47" s="293"/>
      <c r="W47" s="293"/>
      <c r="X47" s="293"/>
      <c r="Y47" s="293"/>
      <c r="Z47" s="293"/>
      <c r="AA47" s="293"/>
      <c r="AB47" s="293"/>
      <c r="AC47" s="293"/>
      <c r="AD47" s="293"/>
      <c r="AE47" s="293"/>
      <c r="AF47" s="294"/>
      <c r="AG47" s="152"/>
      <c r="AH47" s="92" t="s">
        <v>145</v>
      </c>
    </row>
    <row r="48" spans="1:35" ht="15" customHeight="1" thickBot="1">
      <c r="A48" s="155"/>
      <c r="B48" s="236"/>
      <c r="C48" s="237"/>
      <c r="D48" s="237"/>
      <c r="E48" s="237"/>
      <c r="F48" s="237"/>
      <c r="G48" s="237"/>
      <c r="H48" s="237"/>
      <c r="I48" s="238"/>
      <c r="J48" s="152"/>
      <c r="K48" s="263" t="s">
        <v>191</v>
      </c>
      <c r="L48" s="264"/>
      <c r="M48" s="264"/>
      <c r="N48" s="265"/>
      <c r="O48" s="141"/>
      <c r="P48" s="135"/>
      <c r="Q48" s="135"/>
      <c r="R48" s="135"/>
      <c r="S48" s="135"/>
      <c r="T48" s="135"/>
      <c r="U48" s="135"/>
      <c r="V48" s="266"/>
      <c r="W48" s="267"/>
      <c r="X48" s="267"/>
      <c r="Y48" s="267"/>
      <c r="Z48" s="135" t="s">
        <v>25</v>
      </c>
      <c r="AA48" s="135"/>
      <c r="AB48" s="135"/>
      <c r="AC48" s="135"/>
      <c r="AD48" s="135"/>
      <c r="AE48" s="135"/>
      <c r="AF48" s="149"/>
      <c r="AG48" s="152"/>
      <c r="AH48" s="92" t="s">
        <v>191</v>
      </c>
    </row>
    <row r="49" spans="1:34" ht="15" customHeight="1" thickBot="1">
      <c r="A49" s="155"/>
      <c r="B49" s="236"/>
      <c r="C49" s="237"/>
      <c r="D49" s="237"/>
      <c r="E49" s="237"/>
      <c r="F49" s="237"/>
      <c r="G49" s="237"/>
      <c r="H49" s="237"/>
      <c r="I49" s="238"/>
      <c r="J49" s="152"/>
      <c r="K49" s="285" t="s">
        <v>192</v>
      </c>
      <c r="L49" s="298"/>
      <c r="M49" s="298"/>
      <c r="N49" s="299"/>
      <c r="O49" s="141"/>
      <c r="P49" s="142"/>
      <c r="Q49" s="142"/>
      <c r="R49" s="142"/>
      <c r="S49" s="142"/>
      <c r="T49" s="142"/>
      <c r="U49" s="142"/>
      <c r="V49" s="266"/>
      <c r="W49" s="267"/>
      <c r="X49" s="267"/>
      <c r="Y49" s="267"/>
      <c r="Z49" s="135" t="s">
        <v>298</v>
      </c>
      <c r="AA49" s="135"/>
      <c r="AB49" s="135"/>
      <c r="AC49" s="135"/>
      <c r="AD49" s="135"/>
      <c r="AE49" s="135"/>
      <c r="AF49" s="149"/>
      <c r="AG49" s="152"/>
      <c r="AH49" s="92" t="s">
        <v>144</v>
      </c>
    </row>
    <row r="50" spans="1:34" ht="15" customHeight="1" thickBot="1">
      <c r="A50" s="155"/>
      <c r="B50" s="236"/>
      <c r="C50" s="237"/>
      <c r="D50" s="237"/>
      <c r="E50" s="237"/>
      <c r="F50" s="237"/>
      <c r="G50" s="237"/>
      <c r="H50" s="237"/>
      <c r="I50" s="238"/>
      <c r="J50" s="152"/>
      <c r="K50" s="288" t="s">
        <v>193</v>
      </c>
      <c r="L50" s="289"/>
      <c r="M50" s="289"/>
      <c r="N50" s="290"/>
      <c r="O50" s="141"/>
      <c r="P50" s="135"/>
      <c r="Q50" s="135"/>
      <c r="R50" s="135"/>
      <c r="S50" s="135"/>
      <c r="T50" s="135"/>
      <c r="U50" s="135"/>
      <c r="V50" s="266"/>
      <c r="W50" s="267"/>
      <c r="X50" s="267"/>
      <c r="Y50" s="267"/>
      <c r="Z50" s="135" t="s">
        <v>26</v>
      </c>
      <c r="AA50" s="135"/>
      <c r="AB50" s="135"/>
      <c r="AC50" s="135"/>
      <c r="AD50" s="135"/>
      <c r="AE50" s="135"/>
      <c r="AF50" s="149"/>
      <c r="AG50" s="152"/>
      <c r="AH50" s="92" t="s">
        <v>192</v>
      </c>
    </row>
    <row r="51" spans="1:34" ht="8.25" customHeight="1">
      <c r="A51" s="155"/>
      <c r="B51" s="239"/>
      <c r="C51" s="240"/>
      <c r="D51" s="240"/>
      <c r="E51" s="240"/>
      <c r="F51" s="240"/>
      <c r="G51" s="240"/>
      <c r="H51" s="240"/>
      <c r="I51" s="241"/>
      <c r="J51" s="300"/>
      <c r="K51" s="301"/>
      <c r="L51" s="301"/>
      <c r="M51" s="301"/>
      <c r="N51" s="301"/>
      <c r="O51" s="301"/>
      <c r="P51" s="301"/>
      <c r="Q51" s="301"/>
      <c r="R51" s="301"/>
      <c r="S51" s="301"/>
      <c r="T51" s="301"/>
      <c r="U51" s="301"/>
      <c r="V51" s="301"/>
      <c r="W51" s="301"/>
      <c r="X51" s="301"/>
      <c r="Y51" s="301"/>
      <c r="Z51" s="301"/>
      <c r="AA51" s="301"/>
      <c r="AB51" s="301"/>
      <c r="AC51" s="301"/>
      <c r="AD51" s="301"/>
      <c r="AE51" s="301"/>
      <c r="AF51" s="302"/>
      <c r="AG51" s="152"/>
      <c r="AH51" s="92" t="s">
        <v>146</v>
      </c>
    </row>
    <row r="52" spans="1:34" ht="8.25" customHeight="1">
      <c r="A52" s="155"/>
      <c r="B52" s="337" t="s">
        <v>155</v>
      </c>
      <c r="C52" s="268"/>
      <c r="D52" s="268"/>
      <c r="E52" s="268"/>
      <c r="F52" s="268"/>
      <c r="G52" s="268"/>
      <c r="H52" s="268"/>
      <c r="I52" s="269"/>
      <c r="J52" s="303"/>
      <c r="K52" s="304"/>
      <c r="L52" s="304"/>
      <c r="M52" s="304"/>
      <c r="N52" s="304"/>
      <c r="O52" s="304"/>
      <c r="P52" s="304"/>
      <c r="Q52" s="304"/>
      <c r="R52" s="304"/>
      <c r="S52" s="304"/>
      <c r="T52" s="304"/>
      <c r="U52" s="304"/>
      <c r="V52" s="304"/>
      <c r="W52" s="304"/>
      <c r="X52" s="304"/>
      <c r="Y52" s="304"/>
      <c r="Z52" s="304"/>
      <c r="AA52" s="304"/>
      <c r="AB52" s="304"/>
      <c r="AC52" s="304"/>
      <c r="AD52" s="304"/>
      <c r="AE52" s="304"/>
      <c r="AF52" s="305"/>
      <c r="AG52" s="152"/>
      <c r="AH52" s="92" t="s">
        <v>193</v>
      </c>
    </row>
    <row r="53" spans="1:34" ht="27.75" customHeight="1" thickBot="1">
      <c r="A53" s="155"/>
      <c r="B53" s="338"/>
      <c r="C53" s="271"/>
      <c r="D53" s="271"/>
      <c r="E53" s="271"/>
      <c r="F53" s="271"/>
      <c r="G53" s="271"/>
      <c r="H53" s="271"/>
      <c r="I53" s="272"/>
      <c r="J53" s="152"/>
      <c r="K53" s="220"/>
      <c r="L53" s="258"/>
      <c r="M53" s="258"/>
      <c r="N53" s="258"/>
      <c r="O53" s="258"/>
      <c r="P53" s="258"/>
      <c r="Q53" s="258"/>
      <c r="R53" s="258"/>
      <c r="S53" s="258"/>
      <c r="T53" s="258"/>
      <c r="U53" s="258"/>
      <c r="V53" s="258"/>
      <c r="W53" s="258"/>
      <c r="X53" s="258"/>
      <c r="Y53" s="258"/>
      <c r="Z53" s="258"/>
      <c r="AA53" s="258"/>
      <c r="AB53" s="258"/>
      <c r="AC53" s="258"/>
      <c r="AD53" s="258"/>
      <c r="AE53" s="258"/>
      <c r="AF53" s="148"/>
      <c r="AG53" s="152"/>
    </row>
    <row r="54" spans="1:34" ht="8.25" customHeight="1">
      <c r="A54" s="155"/>
      <c r="B54" s="273"/>
      <c r="C54" s="274"/>
      <c r="D54" s="274"/>
      <c r="E54" s="274"/>
      <c r="F54" s="274"/>
      <c r="G54" s="274"/>
      <c r="H54" s="274"/>
      <c r="I54" s="275"/>
      <c r="J54" s="300"/>
      <c r="K54" s="301"/>
      <c r="L54" s="301"/>
      <c r="M54" s="301"/>
      <c r="N54" s="301"/>
      <c r="O54" s="301"/>
      <c r="P54" s="301"/>
      <c r="Q54" s="301"/>
      <c r="R54" s="301"/>
      <c r="S54" s="301"/>
      <c r="T54" s="301"/>
      <c r="U54" s="301"/>
      <c r="V54" s="301"/>
      <c r="W54" s="301"/>
      <c r="X54" s="301"/>
      <c r="Y54" s="301"/>
      <c r="Z54" s="301"/>
      <c r="AA54" s="301"/>
      <c r="AB54" s="301"/>
      <c r="AC54" s="301"/>
      <c r="AD54" s="301"/>
      <c r="AE54" s="301"/>
      <c r="AF54" s="302"/>
      <c r="AG54" s="152"/>
    </row>
    <row r="55" spans="1:34" ht="8.25" customHeight="1">
      <c r="A55" s="155"/>
      <c r="B55" s="233" t="s">
        <v>187</v>
      </c>
      <c r="C55" s="268"/>
      <c r="D55" s="268"/>
      <c r="E55" s="268"/>
      <c r="F55" s="268"/>
      <c r="G55" s="268"/>
      <c r="H55" s="268"/>
      <c r="I55" s="269"/>
      <c r="J55" s="306"/>
      <c r="K55" s="307"/>
      <c r="L55" s="307"/>
      <c r="M55" s="307"/>
      <c r="N55" s="307"/>
      <c r="O55" s="307"/>
      <c r="P55" s="307"/>
      <c r="Q55" s="307"/>
      <c r="R55" s="307"/>
      <c r="S55" s="307"/>
      <c r="T55" s="307"/>
      <c r="U55" s="307"/>
      <c r="V55" s="307"/>
      <c r="W55" s="307"/>
      <c r="X55" s="307"/>
      <c r="Y55" s="307"/>
      <c r="Z55" s="307"/>
      <c r="AA55" s="307"/>
      <c r="AB55" s="307"/>
      <c r="AC55" s="307"/>
      <c r="AD55" s="307"/>
      <c r="AE55" s="307"/>
      <c r="AF55" s="308"/>
      <c r="AG55" s="152"/>
    </row>
    <row r="56" spans="1:34" ht="15" customHeight="1" thickBot="1">
      <c r="A56" s="155"/>
      <c r="B56" s="270"/>
      <c r="C56" s="271"/>
      <c r="D56" s="271"/>
      <c r="E56" s="271"/>
      <c r="F56" s="271"/>
      <c r="G56" s="271"/>
      <c r="H56" s="271"/>
      <c r="I56" s="272"/>
      <c r="J56" s="152"/>
      <c r="K56" s="135" t="s">
        <v>284</v>
      </c>
      <c r="L56" s="135" t="s">
        <v>285</v>
      </c>
      <c r="M56" s="146"/>
      <c r="N56" s="146"/>
      <c r="O56" s="135"/>
      <c r="P56" s="146"/>
      <c r="Q56" s="146"/>
      <c r="R56" s="135"/>
      <c r="S56" s="146"/>
      <c r="T56" s="146"/>
      <c r="U56" s="135"/>
      <c r="V56" s="146"/>
      <c r="W56" s="146"/>
      <c r="X56" s="135"/>
      <c r="Y56" s="146"/>
      <c r="Z56" s="146"/>
      <c r="AA56" s="135"/>
      <c r="AB56" s="135"/>
      <c r="AC56" s="135"/>
      <c r="AD56" s="135"/>
      <c r="AE56" s="135"/>
      <c r="AF56" s="149"/>
      <c r="AG56" s="152"/>
    </row>
    <row r="57" spans="1:34" ht="15" customHeight="1" thickBot="1">
      <c r="A57" s="155"/>
      <c r="B57" s="338"/>
      <c r="C57" s="271"/>
      <c r="D57" s="271"/>
      <c r="E57" s="271"/>
      <c r="F57" s="271"/>
      <c r="G57" s="271"/>
      <c r="H57" s="271"/>
      <c r="I57" s="272"/>
      <c r="J57" s="152"/>
      <c r="K57" s="135" t="s">
        <v>158</v>
      </c>
      <c r="L57" s="161" t="s">
        <v>159</v>
      </c>
      <c r="M57" s="225"/>
      <c r="N57" s="226"/>
      <c r="O57" s="164" t="s">
        <v>161</v>
      </c>
      <c r="P57" s="225"/>
      <c r="Q57" s="225"/>
      <c r="R57" s="154" t="s">
        <v>162</v>
      </c>
      <c r="S57" s="225"/>
      <c r="T57" s="225"/>
      <c r="U57" s="154" t="s">
        <v>163</v>
      </c>
      <c r="V57" s="225"/>
      <c r="W57" s="225"/>
      <c r="X57" s="154" t="s">
        <v>172</v>
      </c>
      <c r="Y57" s="224"/>
      <c r="Z57" s="224"/>
      <c r="AA57" s="152" t="s">
        <v>164</v>
      </c>
      <c r="AB57" s="135"/>
      <c r="AC57" s="135"/>
      <c r="AD57" s="135"/>
      <c r="AE57" s="135"/>
      <c r="AF57" s="149"/>
      <c r="AG57" s="152"/>
      <c r="AH57" s="94"/>
    </row>
    <row r="58" spans="1:34" ht="15" customHeight="1" thickBot="1">
      <c r="A58" s="155"/>
      <c r="B58" s="338"/>
      <c r="C58" s="271"/>
      <c r="D58" s="271"/>
      <c r="E58" s="271"/>
      <c r="F58" s="271"/>
      <c r="G58" s="271"/>
      <c r="H58" s="271"/>
      <c r="I58" s="272"/>
      <c r="J58" s="152"/>
      <c r="K58" s="139" t="s">
        <v>160</v>
      </c>
      <c r="L58" s="162" t="s">
        <v>159</v>
      </c>
      <c r="M58" s="225"/>
      <c r="N58" s="226"/>
      <c r="O58" s="165" t="s">
        <v>161</v>
      </c>
      <c r="P58" s="225"/>
      <c r="Q58" s="225"/>
      <c r="R58" s="165" t="s">
        <v>162</v>
      </c>
      <c r="S58" s="225"/>
      <c r="T58" s="225"/>
      <c r="U58" s="165" t="s">
        <v>163</v>
      </c>
      <c r="V58" s="225"/>
      <c r="W58" s="225"/>
      <c r="X58" s="165" t="s">
        <v>172</v>
      </c>
      <c r="Y58" s="224"/>
      <c r="Z58" s="224"/>
      <c r="AA58" s="163" t="s">
        <v>164</v>
      </c>
      <c r="AB58" s="140"/>
      <c r="AC58" s="140"/>
      <c r="AD58" s="140"/>
      <c r="AE58" s="140"/>
      <c r="AF58" s="148"/>
      <c r="AG58" s="152"/>
      <c r="AH58" s="93"/>
    </row>
    <row r="59" spans="1:34" ht="8.25" customHeight="1">
      <c r="A59" s="155"/>
      <c r="B59" s="273"/>
      <c r="C59" s="274"/>
      <c r="D59" s="274"/>
      <c r="E59" s="274"/>
      <c r="F59" s="274"/>
      <c r="G59" s="274"/>
      <c r="H59" s="274"/>
      <c r="I59" s="275"/>
      <c r="J59" s="354"/>
      <c r="K59" s="355"/>
      <c r="L59" s="355"/>
      <c r="M59" s="355"/>
      <c r="N59" s="355"/>
      <c r="O59" s="355"/>
      <c r="P59" s="355"/>
      <c r="Q59" s="355"/>
      <c r="R59" s="355"/>
      <c r="S59" s="355"/>
      <c r="T59" s="355"/>
      <c r="U59" s="355"/>
      <c r="V59" s="355"/>
      <c r="W59" s="355"/>
      <c r="X59" s="355"/>
      <c r="Y59" s="355"/>
      <c r="Z59" s="355"/>
      <c r="AA59" s="355"/>
      <c r="AB59" s="355"/>
      <c r="AC59" s="355"/>
      <c r="AD59" s="355"/>
      <c r="AE59" s="355"/>
      <c r="AF59" s="356"/>
      <c r="AG59" s="152"/>
    </row>
    <row r="60" spans="1:34" ht="8.25" customHeight="1">
      <c r="A60" s="155"/>
      <c r="B60" s="337" t="s">
        <v>37</v>
      </c>
      <c r="C60" s="268"/>
      <c r="D60" s="268"/>
      <c r="E60" s="268"/>
      <c r="F60" s="268"/>
      <c r="G60" s="268"/>
      <c r="H60" s="268"/>
      <c r="I60" s="269"/>
      <c r="J60" s="306"/>
      <c r="K60" s="307"/>
      <c r="L60" s="307"/>
      <c r="M60" s="307"/>
      <c r="N60" s="307"/>
      <c r="O60" s="307"/>
      <c r="P60" s="307"/>
      <c r="Q60" s="307"/>
      <c r="R60" s="307"/>
      <c r="S60" s="307"/>
      <c r="T60" s="307"/>
      <c r="U60" s="307"/>
      <c r="V60" s="307"/>
      <c r="W60" s="307"/>
      <c r="X60" s="307"/>
      <c r="Y60" s="307"/>
      <c r="Z60" s="307"/>
      <c r="AA60" s="307"/>
      <c r="AB60" s="307"/>
      <c r="AC60" s="307"/>
      <c r="AD60" s="307"/>
      <c r="AE60" s="307"/>
      <c r="AF60" s="308"/>
      <c r="AG60" s="152"/>
    </row>
    <row r="61" spans="1:34" ht="15" customHeight="1" thickBot="1">
      <c r="A61" s="155"/>
      <c r="B61" s="338"/>
      <c r="C61" s="271"/>
      <c r="D61" s="271"/>
      <c r="E61" s="271"/>
      <c r="F61" s="271"/>
      <c r="G61" s="271"/>
      <c r="H61" s="271"/>
      <c r="I61" s="272"/>
      <c r="J61" s="152"/>
      <c r="K61" s="266"/>
      <c r="L61" s="267"/>
      <c r="M61" s="267"/>
      <c r="N61" s="267"/>
      <c r="O61" s="140" t="s">
        <v>28</v>
      </c>
      <c r="P61" s="140"/>
      <c r="Q61" s="140"/>
      <c r="R61" s="140"/>
      <c r="S61" s="140"/>
      <c r="T61" s="140"/>
      <c r="U61" s="140"/>
      <c r="V61" s="140"/>
      <c r="W61" s="140"/>
      <c r="X61" s="140"/>
      <c r="Y61" s="140"/>
      <c r="Z61" s="140"/>
      <c r="AA61" s="140"/>
      <c r="AB61" s="140"/>
      <c r="AC61" s="140"/>
      <c r="AD61" s="140"/>
      <c r="AE61" s="140"/>
      <c r="AF61" s="148"/>
      <c r="AG61" s="152"/>
    </row>
    <row r="62" spans="1:34" ht="8.25" customHeight="1">
      <c r="A62" s="155"/>
      <c r="B62" s="273"/>
      <c r="C62" s="274"/>
      <c r="D62" s="274"/>
      <c r="E62" s="274"/>
      <c r="F62" s="274"/>
      <c r="G62" s="274"/>
      <c r="H62" s="274"/>
      <c r="I62" s="275"/>
      <c r="J62" s="354"/>
      <c r="K62" s="355"/>
      <c r="L62" s="355"/>
      <c r="M62" s="355"/>
      <c r="N62" s="355"/>
      <c r="O62" s="355"/>
      <c r="P62" s="355"/>
      <c r="Q62" s="355"/>
      <c r="R62" s="355"/>
      <c r="S62" s="355"/>
      <c r="T62" s="355"/>
      <c r="U62" s="355"/>
      <c r="V62" s="355"/>
      <c r="W62" s="355"/>
      <c r="X62" s="355"/>
      <c r="Y62" s="355"/>
      <c r="Z62" s="355"/>
      <c r="AA62" s="355"/>
      <c r="AB62" s="355"/>
      <c r="AC62" s="355"/>
      <c r="AD62" s="355"/>
      <c r="AE62" s="355"/>
      <c r="AF62" s="356"/>
      <c r="AG62" s="152"/>
    </row>
    <row r="63" spans="1:34" ht="8.25" customHeight="1" thickBot="1">
      <c r="A63" s="155"/>
      <c r="B63" s="233" t="s">
        <v>312</v>
      </c>
      <c r="C63" s="234"/>
      <c r="D63" s="234"/>
      <c r="E63" s="234"/>
      <c r="F63" s="234"/>
      <c r="G63" s="234"/>
      <c r="H63" s="234"/>
      <c r="I63" s="235"/>
      <c r="J63" s="351"/>
      <c r="K63" s="352"/>
      <c r="L63" s="352"/>
      <c r="M63" s="352"/>
      <c r="N63" s="352"/>
      <c r="O63" s="352"/>
      <c r="P63" s="352"/>
      <c r="Q63" s="352"/>
      <c r="R63" s="352"/>
      <c r="S63" s="352"/>
      <c r="T63" s="352"/>
      <c r="U63" s="352"/>
      <c r="V63" s="352"/>
      <c r="W63" s="352"/>
      <c r="X63" s="352"/>
      <c r="Y63" s="352"/>
      <c r="Z63" s="352"/>
      <c r="AA63" s="352"/>
      <c r="AB63" s="352"/>
      <c r="AC63" s="352"/>
      <c r="AD63" s="352"/>
      <c r="AE63" s="352"/>
      <c r="AF63" s="353"/>
      <c r="AG63" s="152"/>
    </row>
    <row r="64" spans="1:34" ht="15" customHeight="1" thickBot="1">
      <c r="A64" s="155"/>
      <c r="B64" s="236"/>
      <c r="C64" s="237"/>
      <c r="D64" s="237"/>
      <c r="E64" s="237"/>
      <c r="F64" s="237"/>
      <c r="G64" s="237"/>
      <c r="H64" s="237"/>
      <c r="I64" s="238"/>
      <c r="J64" s="154"/>
      <c r="K64" s="366" t="s">
        <v>148</v>
      </c>
      <c r="L64" s="367"/>
      <c r="M64" s="367"/>
      <c r="N64" s="367"/>
      <c r="O64" s="163"/>
      <c r="P64" s="140"/>
      <c r="Q64" s="140"/>
      <c r="R64" s="140"/>
      <c r="S64" s="140"/>
      <c r="T64" s="140"/>
      <c r="U64" s="140"/>
      <c r="V64" s="140"/>
      <c r="W64" s="140"/>
      <c r="X64" s="140"/>
      <c r="Y64" s="140"/>
      <c r="Z64" s="140"/>
      <c r="AA64" s="140"/>
      <c r="AB64" s="140"/>
      <c r="AC64" s="140"/>
      <c r="AD64" s="140"/>
      <c r="AE64" s="140"/>
      <c r="AF64" s="148"/>
      <c r="AG64" s="152"/>
      <c r="AH64" s="92" t="s">
        <v>147</v>
      </c>
    </row>
    <row r="65" spans="1:34" ht="15" customHeight="1">
      <c r="A65" s="155"/>
      <c r="B65" s="236"/>
      <c r="C65" s="237"/>
      <c r="D65" s="237"/>
      <c r="E65" s="237"/>
      <c r="F65" s="237"/>
      <c r="G65" s="237"/>
      <c r="H65" s="237"/>
      <c r="I65" s="238"/>
      <c r="J65" s="152"/>
      <c r="K65" s="360" t="s">
        <v>291</v>
      </c>
      <c r="L65" s="361"/>
      <c r="M65" s="361"/>
      <c r="N65" s="361"/>
      <c r="O65" s="361"/>
      <c r="P65" s="361"/>
      <c r="Q65" s="361"/>
      <c r="R65" s="361"/>
      <c r="S65" s="361"/>
      <c r="T65" s="361"/>
      <c r="U65" s="361"/>
      <c r="V65" s="361"/>
      <c r="W65" s="361"/>
      <c r="X65" s="361"/>
      <c r="Y65" s="361"/>
      <c r="Z65" s="361"/>
      <c r="AA65" s="361"/>
      <c r="AB65" s="361"/>
      <c r="AC65" s="361"/>
      <c r="AD65" s="361"/>
      <c r="AE65" s="362"/>
      <c r="AF65" s="148"/>
      <c r="AG65" s="152"/>
      <c r="AH65" s="92" t="s">
        <v>148</v>
      </c>
    </row>
    <row r="66" spans="1:34" ht="15" customHeight="1" thickBot="1">
      <c r="A66" s="155"/>
      <c r="B66" s="236"/>
      <c r="C66" s="237"/>
      <c r="D66" s="237"/>
      <c r="E66" s="237"/>
      <c r="F66" s="237"/>
      <c r="G66" s="237"/>
      <c r="H66" s="237"/>
      <c r="I66" s="238"/>
      <c r="J66" s="152"/>
      <c r="K66" s="220"/>
      <c r="L66" s="220"/>
      <c r="M66" s="220"/>
      <c r="N66" s="220"/>
      <c r="O66" s="220"/>
      <c r="P66" s="220"/>
      <c r="Q66" s="220"/>
      <c r="R66" s="220"/>
      <c r="S66" s="220"/>
      <c r="T66" s="220"/>
      <c r="U66" s="220"/>
      <c r="V66" s="220"/>
      <c r="W66" s="220"/>
      <c r="X66" s="220"/>
      <c r="Y66" s="220"/>
      <c r="Z66" s="220"/>
      <c r="AA66" s="220"/>
      <c r="AB66" s="220"/>
      <c r="AC66" s="220"/>
      <c r="AD66" s="220"/>
      <c r="AE66" s="220"/>
      <c r="AF66" s="148"/>
      <c r="AG66" s="152"/>
    </row>
    <row r="67" spans="1:34" ht="8.25" customHeight="1">
      <c r="A67" s="155"/>
      <c r="B67" s="239"/>
      <c r="C67" s="240"/>
      <c r="D67" s="240"/>
      <c r="E67" s="240"/>
      <c r="F67" s="240"/>
      <c r="G67" s="240"/>
      <c r="H67" s="240"/>
      <c r="I67" s="241"/>
      <c r="J67" s="354"/>
      <c r="K67" s="355"/>
      <c r="L67" s="355"/>
      <c r="M67" s="355"/>
      <c r="N67" s="355"/>
      <c r="O67" s="355"/>
      <c r="P67" s="355"/>
      <c r="Q67" s="355"/>
      <c r="R67" s="355"/>
      <c r="S67" s="355"/>
      <c r="T67" s="355"/>
      <c r="U67" s="355"/>
      <c r="V67" s="355"/>
      <c r="W67" s="355"/>
      <c r="X67" s="355"/>
      <c r="Y67" s="355"/>
      <c r="Z67" s="355"/>
      <c r="AA67" s="355"/>
      <c r="AB67" s="355"/>
      <c r="AC67" s="355"/>
      <c r="AD67" s="355"/>
      <c r="AE67" s="355"/>
      <c r="AF67" s="356"/>
      <c r="AG67" s="152"/>
    </row>
    <row r="68" spans="1:34" ht="9.75" customHeight="1" thickBot="1">
      <c r="A68" s="155"/>
      <c r="B68" s="309" t="s">
        <v>188</v>
      </c>
      <c r="C68" s="234"/>
      <c r="D68" s="234"/>
      <c r="E68" s="234"/>
      <c r="F68" s="234"/>
      <c r="G68" s="234"/>
      <c r="H68" s="234"/>
      <c r="I68" s="235"/>
      <c r="J68" s="351"/>
      <c r="K68" s="352"/>
      <c r="L68" s="352"/>
      <c r="M68" s="352"/>
      <c r="N68" s="352"/>
      <c r="O68" s="352"/>
      <c r="P68" s="352"/>
      <c r="Q68" s="352"/>
      <c r="R68" s="352"/>
      <c r="S68" s="352"/>
      <c r="T68" s="352"/>
      <c r="U68" s="352"/>
      <c r="V68" s="352"/>
      <c r="W68" s="352"/>
      <c r="X68" s="352"/>
      <c r="Y68" s="352"/>
      <c r="Z68" s="352"/>
      <c r="AA68" s="352"/>
      <c r="AB68" s="352"/>
      <c r="AC68" s="352"/>
      <c r="AD68" s="352"/>
      <c r="AE68" s="352"/>
      <c r="AF68" s="353"/>
      <c r="AG68" s="152"/>
    </row>
    <row r="69" spans="1:34" ht="15.75" customHeight="1" thickBot="1">
      <c r="A69" s="155"/>
      <c r="B69" s="236"/>
      <c r="C69" s="237"/>
      <c r="D69" s="237"/>
      <c r="E69" s="237"/>
      <c r="F69" s="237"/>
      <c r="G69" s="237"/>
      <c r="H69" s="237"/>
      <c r="I69" s="238"/>
      <c r="J69" s="154"/>
      <c r="K69" s="366" t="s">
        <v>156</v>
      </c>
      <c r="L69" s="367"/>
      <c r="M69" s="367"/>
      <c r="N69" s="367"/>
      <c r="O69" s="163"/>
      <c r="P69" s="140"/>
      <c r="Q69" s="140"/>
      <c r="R69" s="140"/>
      <c r="S69" s="140"/>
      <c r="T69" s="140"/>
      <c r="U69" s="140"/>
      <c r="V69" s="140"/>
      <c r="W69" s="140"/>
      <c r="X69" s="140"/>
      <c r="Y69" s="140"/>
      <c r="Z69" s="140"/>
      <c r="AA69" s="140"/>
      <c r="AB69" s="140"/>
      <c r="AC69" s="140"/>
      <c r="AD69" s="140"/>
      <c r="AE69" s="140"/>
      <c r="AF69" s="148"/>
      <c r="AG69" s="152"/>
      <c r="AH69" s="92" t="s">
        <v>156</v>
      </c>
    </row>
    <row r="70" spans="1:34" ht="9.75" customHeight="1">
      <c r="A70" s="155"/>
      <c r="B70" s="239"/>
      <c r="C70" s="240"/>
      <c r="D70" s="240"/>
      <c r="E70" s="240"/>
      <c r="F70" s="240"/>
      <c r="G70" s="240"/>
      <c r="H70" s="240"/>
      <c r="I70" s="241"/>
      <c r="J70" s="354"/>
      <c r="K70" s="355"/>
      <c r="L70" s="355"/>
      <c r="M70" s="355"/>
      <c r="N70" s="355"/>
      <c r="O70" s="355"/>
      <c r="P70" s="355"/>
      <c r="Q70" s="355"/>
      <c r="R70" s="355"/>
      <c r="S70" s="355"/>
      <c r="T70" s="355"/>
      <c r="U70" s="355"/>
      <c r="V70" s="355"/>
      <c r="W70" s="355"/>
      <c r="X70" s="355"/>
      <c r="Y70" s="355"/>
      <c r="Z70" s="355"/>
      <c r="AA70" s="355"/>
      <c r="AB70" s="355"/>
      <c r="AC70" s="355"/>
      <c r="AD70" s="355"/>
      <c r="AE70" s="355"/>
      <c r="AF70" s="356"/>
      <c r="AG70" s="152"/>
      <c r="AH70" s="92" t="s">
        <v>157</v>
      </c>
    </row>
    <row r="71" spans="1:34" ht="8.25" customHeight="1">
      <c r="A71" s="155"/>
      <c r="B71" s="363" t="s">
        <v>46</v>
      </c>
      <c r="C71" s="364"/>
      <c r="D71" s="364"/>
      <c r="E71" s="364"/>
      <c r="F71" s="364"/>
      <c r="G71" s="364"/>
      <c r="H71" s="364"/>
      <c r="I71" s="365"/>
      <c r="J71" s="306"/>
      <c r="K71" s="307"/>
      <c r="L71" s="307"/>
      <c r="M71" s="307"/>
      <c r="N71" s="307"/>
      <c r="O71" s="307"/>
      <c r="P71" s="307"/>
      <c r="Q71" s="307"/>
      <c r="R71" s="307"/>
      <c r="S71" s="307"/>
      <c r="T71" s="307"/>
      <c r="U71" s="307"/>
      <c r="V71" s="307"/>
      <c r="W71" s="307"/>
      <c r="X71" s="307"/>
      <c r="Y71" s="307"/>
      <c r="Z71" s="307"/>
      <c r="AA71" s="307"/>
      <c r="AB71" s="307"/>
      <c r="AC71" s="307"/>
      <c r="AD71" s="307"/>
      <c r="AE71" s="307"/>
      <c r="AF71" s="308"/>
      <c r="AG71" s="152"/>
    </row>
    <row r="72" spans="1:34" ht="15" customHeight="1">
      <c r="A72" s="155"/>
      <c r="B72" s="338"/>
      <c r="C72" s="271"/>
      <c r="D72" s="271"/>
      <c r="E72" s="271"/>
      <c r="F72" s="271"/>
      <c r="G72" s="271"/>
      <c r="H72" s="271"/>
      <c r="I72" s="272"/>
      <c r="J72" s="152"/>
      <c r="K72" s="310"/>
      <c r="L72" s="311"/>
      <c r="M72" s="311"/>
      <c r="N72" s="311"/>
      <c r="O72" s="311"/>
      <c r="P72" s="311"/>
      <c r="Q72" s="311"/>
      <c r="R72" s="311"/>
      <c r="S72" s="311"/>
      <c r="T72" s="311"/>
      <c r="U72" s="311"/>
      <c r="V72" s="311"/>
      <c r="W72" s="311"/>
      <c r="X72" s="311"/>
      <c r="Y72" s="311"/>
      <c r="Z72" s="311"/>
      <c r="AA72" s="311"/>
      <c r="AB72" s="311"/>
      <c r="AC72" s="311"/>
      <c r="AD72" s="311"/>
      <c r="AE72" s="311"/>
      <c r="AF72" s="151"/>
      <c r="AG72" s="152"/>
    </row>
    <row r="73" spans="1:34" ht="15" customHeight="1">
      <c r="A73" s="155"/>
      <c r="B73" s="338"/>
      <c r="C73" s="271"/>
      <c r="D73" s="271"/>
      <c r="E73" s="271"/>
      <c r="F73" s="271"/>
      <c r="G73" s="271"/>
      <c r="H73" s="271"/>
      <c r="I73" s="272"/>
      <c r="J73" s="152"/>
      <c r="K73" s="310"/>
      <c r="L73" s="311"/>
      <c r="M73" s="311"/>
      <c r="N73" s="311"/>
      <c r="O73" s="311"/>
      <c r="P73" s="311"/>
      <c r="Q73" s="311"/>
      <c r="R73" s="311"/>
      <c r="S73" s="311"/>
      <c r="T73" s="311"/>
      <c r="U73" s="311"/>
      <c r="V73" s="311"/>
      <c r="W73" s="311"/>
      <c r="X73" s="311"/>
      <c r="Y73" s="311"/>
      <c r="Z73" s="311"/>
      <c r="AA73" s="311"/>
      <c r="AB73" s="311"/>
      <c r="AC73" s="311"/>
      <c r="AD73" s="311"/>
      <c r="AE73" s="311"/>
      <c r="AF73" s="151"/>
      <c r="AG73" s="152"/>
    </row>
    <row r="74" spans="1:34" ht="15" customHeight="1" thickBot="1">
      <c r="A74" s="155"/>
      <c r="B74" s="338"/>
      <c r="C74" s="271"/>
      <c r="D74" s="271"/>
      <c r="E74" s="271"/>
      <c r="F74" s="271"/>
      <c r="G74" s="271"/>
      <c r="H74" s="271"/>
      <c r="I74" s="272"/>
      <c r="J74" s="152"/>
      <c r="K74" s="257"/>
      <c r="L74" s="258"/>
      <c r="M74" s="258"/>
      <c r="N74" s="258"/>
      <c r="O74" s="258"/>
      <c r="P74" s="258"/>
      <c r="Q74" s="258"/>
      <c r="R74" s="258"/>
      <c r="S74" s="258"/>
      <c r="T74" s="258"/>
      <c r="U74" s="258"/>
      <c r="V74" s="258"/>
      <c r="W74" s="258"/>
      <c r="X74" s="258"/>
      <c r="Y74" s="258"/>
      <c r="Z74" s="258"/>
      <c r="AA74" s="258"/>
      <c r="AB74" s="258"/>
      <c r="AC74" s="258"/>
      <c r="AD74" s="258"/>
      <c r="AE74" s="258"/>
      <c r="AF74" s="151"/>
      <c r="AG74" s="152"/>
    </row>
    <row r="75" spans="1:34" ht="8.25" customHeight="1">
      <c r="A75" s="155"/>
      <c r="B75" s="273"/>
      <c r="C75" s="274"/>
      <c r="D75" s="274"/>
      <c r="E75" s="274"/>
      <c r="F75" s="274"/>
      <c r="G75" s="274"/>
      <c r="H75" s="274"/>
      <c r="I75" s="275"/>
      <c r="J75" s="354"/>
      <c r="K75" s="355"/>
      <c r="L75" s="355"/>
      <c r="M75" s="355"/>
      <c r="N75" s="355"/>
      <c r="O75" s="355"/>
      <c r="P75" s="355"/>
      <c r="Q75" s="355"/>
      <c r="R75" s="355"/>
      <c r="S75" s="355"/>
      <c r="T75" s="355"/>
      <c r="U75" s="355"/>
      <c r="V75" s="355"/>
      <c r="W75" s="355"/>
      <c r="X75" s="355"/>
      <c r="Y75" s="355"/>
      <c r="Z75" s="355"/>
      <c r="AA75" s="355"/>
      <c r="AB75" s="355"/>
      <c r="AC75" s="355"/>
      <c r="AD75" s="355"/>
      <c r="AE75" s="355"/>
      <c r="AF75" s="356"/>
      <c r="AG75" s="152"/>
    </row>
    <row r="76" spans="1:34" ht="15" customHeight="1" thickBot="1">
      <c r="A76" s="135"/>
      <c r="B76" s="348" t="s">
        <v>173</v>
      </c>
      <c r="C76" s="349"/>
      <c r="D76" s="349"/>
      <c r="E76" s="349"/>
      <c r="F76" s="349"/>
      <c r="G76" s="349"/>
      <c r="H76" s="349"/>
      <c r="I76" s="349"/>
      <c r="J76" s="349"/>
      <c r="K76" s="349"/>
      <c r="L76" s="349"/>
      <c r="M76" s="349"/>
      <c r="N76" s="349"/>
      <c r="O76" s="349"/>
      <c r="P76" s="349"/>
      <c r="Q76" s="349"/>
      <c r="R76" s="349"/>
      <c r="S76" s="349"/>
      <c r="T76" s="349"/>
      <c r="U76" s="349"/>
      <c r="V76" s="349"/>
      <c r="W76" s="349"/>
      <c r="X76" s="349"/>
      <c r="Y76" s="349"/>
      <c r="Z76" s="349"/>
      <c r="AA76" s="349"/>
      <c r="AB76" s="349"/>
      <c r="AC76" s="349"/>
      <c r="AD76" s="349"/>
      <c r="AE76" s="349"/>
      <c r="AF76" s="350"/>
      <c r="AG76" s="135"/>
    </row>
    <row r="77" spans="1:34" ht="14.25" thickBot="1">
      <c r="A77" s="135"/>
      <c r="B77" s="167"/>
      <c r="C77" s="144" t="s">
        <v>175</v>
      </c>
      <c r="D77" s="200"/>
      <c r="E77" s="144" t="s">
        <v>174</v>
      </c>
      <c r="F77" s="144"/>
      <c r="G77" s="144"/>
      <c r="H77" s="135"/>
      <c r="I77" s="135"/>
      <c r="J77" s="135"/>
      <c r="K77" s="135"/>
      <c r="L77" s="135"/>
      <c r="M77" s="135"/>
      <c r="N77" s="135"/>
      <c r="O77" s="135"/>
      <c r="P77" s="168" t="s">
        <v>175</v>
      </c>
      <c r="Q77" s="202"/>
      <c r="R77" s="201" t="s">
        <v>176</v>
      </c>
      <c r="S77" s="135"/>
      <c r="T77" s="135"/>
      <c r="U77" s="135"/>
      <c r="V77" s="135"/>
      <c r="W77" s="135"/>
      <c r="X77" s="135"/>
      <c r="Y77" s="135"/>
      <c r="Z77" s="144"/>
      <c r="AA77" s="144"/>
      <c r="AB77" s="144"/>
      <c r="AC77" s="144"/>
      <c r="AD77" s="144"/>
      <c r="AE77" s="144"/>
      <c r="AF77" s="168"/>
      <c r="AG77" s="135"/>
    </row>
    <row r="78" spans="1:34" ht="5.25" customHeight="1">
      <c r="A78" s="135"/>
      <c r="B78" s="152"/>
      <c r="C78" s="135"/>
      <c r="D78" s="147"/>
      <c r="E78" s="135"/>
      <c r="F78" s="135"/>
      <c r="G78" s="135"/>
      <c r="H78" s="135"/>
      <c r="I78" s="135"/>
      <c r="J78" s="135"/>
      <c r="K78" s="135"/>
      <c r="L78" s="135"/>
      <c r="M78" s="135"/>
      <c r="N78" s="135"/>
      <c r="O78" s="135"/>
      <c r="P78" s="135"/>
      <c r="Q78" s="147"/>
      <c r="R78" s="135"/>
      <c r="S78" s="135"/>
      <c r="T78" s="143"/>
      <c r="U78" s="144"/>
      <c r="V78" s="145"/>
      <c r="W78" s="144"/>
      <c r="X78" s="144"/>
      <c r="Y78" s="144"/>
      <c r="Z78" s="144"/>
      <c r="AA78" s="144"/>
      <c r="AB78" s="144"/>
      <c r="AC78" s="144"/>
      <c r="AD78" s="144"/>
      <c r="AE78" s="144"/>
      <c r="AF78" s="168"/>
      <c r="AG78" s="135"/>
    </row>
    <row r="79" spans="1:34">
      <c r="T79" s="96"/>
      <c r="X79" s="97"/>
      <c r="Y79" s="97"/>
      <c r="Z79" s="97"/>
      <c r="AA79" s="97"/>
      <c r="AB79" s="97"/>
      <c r="AC79" s="97"/>
      <c r="AD79" s="97"/>
      <c r="AE79" s="97"/>
      <c r="AF79" s="97"/>
    </row>
    <row r="80" spans="1:34" ht="8.25" customHeight="1"/>
  </sheetData>
  <sheetProtection algorithmName="SHA-512" hashValue="s1+eMX8vdD6myH4RVTykt1nrNGrSkAA5Ek33hzkDZF6zjyUxcUoYA/9IPun6IKYKa2J8ekBBCLd6KNvXct/KyQ==" saltValue="YopIkqbspS/0t0TXoDfl5A==" spinCount="100000" sheet="1" objects="1" scenarios="1"/>
  <mergeCells count="106">
    <mergeCell ref="B76:AF76"/>
    <mergeCell ref="J68:AF68"/>
    <mergeCell ref="J70:AF70"/>
    <mergeCell ref="J71:AF71"/>
    <mergeCell ref="J75:AF75"/>
    <mergeCell ref="W38:AD38"/>
    <mergeCell ref="J59:AF59"/>
    <mergeCell ref="J60:AF60"/>
    <mergeCell ref="J62:AF62"/>
    <mergeCell ref="J63:AF63"/>
    <mergeCell ref="J67:AF67"/>
    <mergeCell ref="K65:AE65"/>
    <mergeCell ref="B71:I75"/>
    <mergeCell ref="K64:N64"/>
    <mergeCell ref="K69:N69"/>
    <mergeCell ref="K72:AE72"/>
    <mergeCell ref="B52:I54"/>
    <mergeCell ref="B55:I59"/>
    <mergeCell ref="B60:I62"/>
    <mergeCell ref="P57:Q57"/>
    <mergeCell ref="P58:Q58"/>
    <mergeCell ref="K53:AE53"/>
    <mergeCell ref="K61:N61"/>
    <mergeCell ref="V57:W57"/>
    <mergeCell ref="AB1:AF1"/>
    <mergeCell ref="Y1:AA1"/>
    <mergeCell ref="K9:AE9"/>
    <mergeCell ref="K17:AE17"/>
    <mergeCell ref="F4:AC5"/>
    <mergeCell ref="K11:AE11"/>
    <mergeCell ref="K13:AE13"/>
    <mergeCell ref="B7:I14"/>
    <mergeCell ref="B15:I22"/>
    <mergeCell ref="J7:AF7"/>
    <mergeCell ref="J14:AF14"/>
    <mergeCell ref="K8:AF8"/>
    <mergeCell ref="K10:AF10"/>
    <mergeCell ref="K12:AF12"/>
    <mergeCell ref="B6:AF6"/>
    <mergeCell ref="AB2:AF2"/>
    <mergeCell ref="K20:AE20"/>
    <mergeCell ref="J22:AF22"/>
    <mergeCell ref="B68:I70"/>
    <mergeCell ref="M58:N58"/>
    <mergeCell ref="S57:T57"/>
    <mergeCell ref="S58:T58"/>
    <mergeCell ref="K73:AE73"/>
    <mergeCell ref="J15:AF15"/>
    <mergeCell ref="K18:AF18"/>
    <mergeCell ref="K16:AF16"/>
    <mergeCell ref="K19:AE19"/>
    <mergeCell ref="K21:AE21"/>
    <mergeCell ref="K34:AE34"/>
    <mergeCell ref="J36:AF36"/>
    <mergeCell ref="J37:AF37"/>
    <mergeCell ref="J40:AF40"/>
    <mergeCell ref="J23:AF23"/>
    <mergeCell ref="J25:AF25"/>
    <mergeCell ref="J26:AF26"/>
    <mergeCell ref="K28:AE28"/>
    <mergeCell ref="B23:I25"/>
    <mergeCell ref="B63:I67"/>
    <mergeCell ref="Y24:AE24"/>
    <mergeCell ref="K38:O38"/>
    <mergeCell ref="R38:U38"/>
    <mergeCell ref="B26:I30"/>
    <mergeCell ref="K74:AE74"/>
    <mergeCell ref="R39:U39"/>
    <mergeCell ref="K44:AA44"/>
    <mergeCell ref="K48:N48"/>
    <mergeCell ref="V48:Y48"/>
    <mergeCell ref="B37:I40"/>
    <mergeCell ref="B41:I46"/>
    <mergeCell ref="K42:AA42"/>
    <mergeCell ref="K43:AA43"/>
    <mergeCell ref="K50:N50"/>
    <mergeCell ref="V50:Y50"/>
    <mergeCell ref="N45:AA45"/>
    <mergeCell ref="J41:AF41"/>
    <mergeCell ref="J46:AF46"/>
    <mergeCell ref="K45:M45"/>
    <mergeCell ref="J47:AF47"/>
    <mergeCell ref="K49:N49"/>
    <mergeCell ref="V49:Y49"/>
    <mergeCell ref="J51:AF51"/>
    <mergeCell ref="J52:AF52"/>
    <mergeCell ref="J54:AF54"/>
    <mergeCell ref="J55:AF55"/>
    <mergeCell ref="V58:W58"/>
    <mergeCell ref="Y57:Z57"/>
    <mergeCell ref="K66:AE66"/>
    <mergeCell ref="K39:O39"/>
    <mergeCell ref="Y58:Z58"/>
    <mergeCell ref="M57:N57"/>
    <mergeCell ref="K35:AE35"/>
    <mergeCell ref="K27:S27"/>
    <mergeCell ref="K29:AE29"/>
    <mergeCell ref="B31:I31"/>
    <mergeCell ref="K31:AE31"/>
    <mergeCell ref="K33:AE33"/>
    <mergeCell ref="B47:I51"/>
    <mergeCell ref="B32:I36"/>
    <mergeCell ref="K30:AE30"/>
    <mergeCell ref="K32:AE32"/>
    <mergeCell ref="V39:Y39"/>
    <mergeCell ref="Z39:AC39"/>
  </mergeCells>
  <phoneticPr fontId="21"/>
  <dataValidations count="17">
    <dataValidation type="list" allowBlank="1" showInputMessage="1" showErrorMessage="1" sqref="S57:T58" xr:uid="{4C709E0D-5F17-4459-8C5C-187FF688D352}">
      <formula1>"1,2,3,4,5,6,7,8,9,10,11,12,13,14,15,16,17,18,19,20,21,22,23,24,25,26,27,28,29,30,31"</formula1>
    </dataValidation>
    <dataValidation type="list" allowBlank="1" showInputMessage="1" showErrorMessage="1" sqref="M57:N58" xr:uid="{1D1C7823-1F28-4035-8579-71BBA91DCFC3}">
      <formula1>"2025,2026,2027,2028"</formula1>
    </dataValidation>
    <dataValidation type="list" allowBlank="1" showInputMessage="1" showErrorMessage="1" sqref="P57:Q58" xr:uid="{D3060B92-AB91-4D1B-B336-BD6D17484448}">
      <formula1>"4,5,6,7,8,9,10,11,12,1,2,3"</formula1>
    </dataValidation>
    <dataValidation type="list" allowBlank="1" showInputMessage="1" showErrorMessage="1" sqref="Y57:Z58" xr:uid="{998A2712-2135-4C3B-8E6A-7C6F84551C98}">
      <formula1>"00,05,10,15,20,25,30,35,40,45,50,55"</formula1>
    </dataValidation>
    <dataValidation type="list" allowBlank="1" showInputMessage="1" showErrorMessage="1" sqref="K69:N69" xr:uid="{F9221F38-46C3-4916-8354-7D5398458B17}">
      <formula1>$AH$69:$AH$70</formula1>
    </dataValidation>
    <dataValidation type="list" allowBlank="1" showInputMessage="1" showErrorMessage="1" sqref="Y24" xr:uid="{F5EF674F-3C5E-4D6E-A780-94E8DB9A1B97}">
      <formula1>$AH$23:$AH$24</formula1>
    </dataValidation>
    <dataValidation type="list" allowBlank="1" showInputMessage="1" showErrorMessage="1" sqref="K27:S27" xr:uid="{947A821E-02B0-4080-A8DE-45D66D6C27A1}">
      <formula1>$AH$27:$AH$29</formula1>
    </dataValidation>
    <dataValidation type="list" allowBlank="1" showInputMessage="1" showErrorMessage="1" sqref="K64:N64" xr:uid="{C541331D-7C49-4EA3-AB1E-4D60B0F9B7A9}">
      <formula1>$AH$64:$AH$65</formula1>
    </dataValidation>
    <dataValidation type="list" allowBlank="1" showInputMessage="1" showErrorMessage="1" sqref="K38:O38" xr:uid="{EFB49085-3373-4A2C-984B-3DA2EC487425}">
      <formula1>$AH$37:$AH$38</formula1>
    </dataValidation>
    <dataValidation type="list" allowBlank="1" showInputMessage="1" showErrorMessage="1" sqref="K39:O39" xr:uid="{34BAC910-B2A5-4B00-9953-9E283E132E06}">
      <formula1>$AH$39:$AH$40</formula1>
    </dataValidation>
    <dataValidation type="list" allowBlank="1" showInputMessage="1" showErrorMessage="1" sqref="K50:N50" xr:uid="{65973ABF-5682-4FBC-9395-43EF79D143BB}">
      <formula1>$AH$51:$AH$52</formula1>
    </dataValidation>
    <dataValidation type="list" allowBlank="1" showInputMessage="1" showErrorMessage="1" sqref="K49:N49" xr:uid="{2788BE2D-F1AB-4913-B9DF-568048E847F9}">
      <formula1>$AH$49:$AH$50</formula1>
    </dataValidation>
    <dataValidation type="list" allowBlank="1" showInputMessage="1" showErrorMessage="1" sqref="Z39:AC39 R38:U38" xr:uid="{5E8874FB-C301-4AB6-9A45-9120B935E5F4}">
      <formula1>$AI$41:$AI$42</formula1>
    </dataValidation>
    <dataValidation type="list" allowBlank="1" showInputMessage="1" showErrorMessage="1" sqref="R39:U39" xr:uid="{9734BA85-28F5-4144-A559-1EE1C7E84B14}">
      <formula1>$AI$37:$AI$38</formula1>
    </dataValidation>
    <dataValidation type="list" allowBlank="1" showInputMessage="1" showErrorMessage="1" sqref="V39:Y39" xr:uid="{96BC007A-F6DD-4A4D-BA77-2DB6E01360A3}">
      <formula1>$AI$39:$AI$40</formula1>
    </dataValidation>
    <dataValidation type="list" allowBlank="1" showInputMessage="1" showErrorMessage="1" sqref="K48:N48" xr:uid="{2F21A192-C905-4730-BE0F-327A733E36BD}">
      <formula1>$AH$47:$AH$48</formula1>
    </dataValidation>
    <dataValidation type="list" allowBlank="1" showInputMessage="1" showErrorMessage="1" sqref="V57:W58" xr:uid="{50F4D30D-04A0-4C37-B6DF-DD6293D2AC7A}">
      <formula1>"6,7,8,9,10,11,12,13,14,15,16,17,18,19,20,21,22,23,0,1,2,3,4,5"</formula1>
    </dataValidation>
  </dataValidations>
  <printOptions horizontalCentered="1"/>
  <pageMargins left="0.39370078740157483" right="0.39370078740157483" top="0.39370078740157483" bottom="0.39370078740157483" header="0.31496062992125984" footer="0.19685039370078741"/>
  <pageSetup paperSize="9" scale="88" fitToHeight="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1902E22-7072-4A41-B12D-C33559B9E565}">
          <x14:formula1>
            <xm:f>'(非表示) 【料金表】医歯薬 (R7.4.1～)'!$D$8:$D$73</xm:f>
          </x14:formula1>
          <xm:sqref>K42:AA44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91B36-8DA0-4E76-96BE-41B6A0763B82}">
  <sheetPr>
    <tabColor rgb="FFFFFF00"/>
    <pageSetUpPr fitToPage="1"/>
  </sheetPr>
  <dimension ref="A1:O16"/>
  <sheetViews>
    <sheetView zoomScaleNormal="100" zoomScaleSheetLayoutView="90" workbookViewId="0">
      <selection activeCell="Q7" sqref="Q7"/>
    </sheetView>
  </sheetViews>
  <sheetFormatPr defaultRowHeight="13.5"/>
  <cols>
    <col min="1" max="1" width="3.125" style="176" customWidth="1"/>
    <col min="2" max="2" width="46.5" style="176" customWidth="1"/>
    <col min="3" max="3" width="13.625" style="176" customWidth="1"/>
    <col min="4" max="4" width="5" style="176" customWidth="1"/>
    <col min="5" max="5" width="6.125" style="176" customWidth="1"/>
    <col min="6" max="7" width="0.875" style="176" customWidth="1"/>
    <col min="8" max="9" width="6.125" style="176" customWidth="1"/>
    <col min="10" max="11" width="0.875" style="176" customWidth="1"/>
    <col min="12" max="12" width="5.375" style="176" customWidth="1"/>
    <col min="13" max="13" width="10.25" style="176" customWidth="1"/>
    <col min="14" max="14" width="38.625" style="176" customWidth="1"/>
    <col min="15" max="15" width="1.75" style="176" customWidth="1"/>
    <col min="16" max="17" width="9" style="176" customWidth="1"/>
    <col min="18" max="16384" width="9" style="176"/>
  </cols>
  <sheetData>
    <row r="1" spans="1:15" ht="33">
      <c r="A1" s="173"/>
      <c r="B1" s="174" t="s">
        <v>300</v>
      </c>
      <c r="C1" s="175"/>
      <c r="D1" s="175"/>
      <c r="E1" s="175"/>
      <c r="F1" s="175"/>
      <c r="G1" s="175"/>
      <c r="H1" s="175"/>
      <c r="I1" s="175"/>
      <c r="J1" s="175"/>
      <c r="K1" s="175"/>
      <c r="L1" s="175"/>
      <c r="M1" s="173"/>
      <c r="N1" s="173"/>
      <c r="O1" s="173"/>
    </row>
    <row r="2" spans="1:15" ht="18" customHeight="1">
      <c r="A2" s="173"/>
      <c r="B2" s="177" t="s">
        <v>179</v>
      </c>
      <c r="C2" s="177"/>
      <c r="D2" s="177"/>
      <c r="E2" s="177"/>
      <c r="F2" s="177"/>
      <c r="G2" s="177"/>
      <c r="H2" s="177"/>
      <c r="I2" s="177"/>
      <c r="J2" s="177"/>
      <c r="K2" s="177"/>
      <c r="L2" s="177"/>
      <c r="M2" s="178"/>
      <c r="N2" s="178"/>
      <c r="O2" s="173"/>
    </row>
    <row r="3" spans="1:15" ht="7.5" customHeight="1">
      <c r="A3" s="173"/>
      <c r="B3" s="173"/>
      <c r="C3" s="173"/>
      <c r="D3" s="173"/>
      <c r="E3" s="173"/>
      <c r="F3" s="173"/>
      <c r="G3" s="173"/>
      <c r="H3" s="173"/>
      <c r="I3" s="173"/>
      <c r="J3" s="173"/>
      <c r="K3" s="173"/>
      <c r="L3" s="173"/>
      <c r="M3" s="173"/>
      <c r="N3" s="173"/>
      <c r="O3" s="173"/>
    </row>
    <row r="4" spans="1:15" ht="23.25" customHeight="1">
      <c r="A4" s="173"/>
      <c r="B4" s="370" t="s">
        <v>274</v>
      </c>
      <c r="C4" s="372" t="s">
        <v>275</v>
      </c>
      <c r="D4" s="378" t="s">
        <v>279</v>
      </c>
      <c r="E4" s="380" t="s">
        <v>276</v>
      </c>
      <c r="F4" s="381"/>
      <c r="G4" s="381"/>
      <c r="H4" s="381"/>
      <c r="I4" s="380" t="s">
        <v>277</v>
      </c>
      <c r="J4" s="381"/>
      <c r="K4" s="381"/>
      <c r="L4" s="382"/>
      <c r="M4" s="374" t="s">
        <v>299</v>
      </c>
      <c r="N4" s="376" t="s">
        <v>35</v>
      </c>
      <c r="O4" s="173"/>
    </row>
    <row r="5" spans="1:15" ht="23.25" customHeight="1">
      <c r="A5" s="173"/>
      <c r="B5" s="371"/>
      <c r="C5" s="373"/>
      <c r="D5" s="379"/>
      <c r="E5" s="179" t="s">
        <v>172</v>
      </c>
      <c r="F5" s="180"/>
      <c r="G5" s="181"/>
      <c r="H5" s="182" t="s">
        <v>164</v>
      </c>
      <c r="I5" s="179" t="s">
        <v>172</v>
      </c>
      <c r="J5" s="180"/>
      <c r="K5" s="181"/>
      <c r="L5" s="182" t="s">
        <v>164</v>
      </c>
      <c r="M5" s="375"/>
      <c r="N5" s="377"/>
      <c r="O5" s="173"/>
    </row>
    <row r="6" spans="1:15" ht="49.5" customHeight="1">
      <c r="A6" s="183" t="s">
        <v>178</v>
      </c>
      <c r="B6" s="184" t="s">
        <v>311</v>
      </c>
      <c r="C6" s="185">
        <v>45931</v>
      </c>
      <c r="D6" s="185" t="str">
        <f>IF(C6="", "",CHOOSE(WEEKDAY(C6), "日", "月", "火", "水", "木", "金", "土"))</f>
        <v>水</v>
      </c>
      <c r="E6" s="186">
        <v>10</v>
      </c>
      <c r="F6" s="383" t="s">
        <v>159</v>
      </c>
      <c r="G6" s="384"/>
      <c r="H6" s="187">
        <v>30</v>
      </c>
      <c r="I6" s="186">
        <v>11</v>
      </c>
      <c r="J6" s="383" t="s">
        <v>159</v>
      </c>
      <c r="K6" s="384"/>
      <c r="L6" s="187">
        <v>30</v>
      </c>
      <c r="M6" s="188" t="s">
        <v>182</v>
      </c>
      <c r="N6" s="189" t="s">
        <v>278</v>
      </c>
      <c r="O6" s="173"/>
    </row>
    <row r="7" spans="1:15" ht="49.5" customHeight="1">
      <c r="A7" s="173"/>
      <c r="B7" s="126"/>
      <c r="C7" s="127"/>
      <c r="D7" s="171" t="str">
        <f t="shared" ref="D7:D15" si="0">IF(C7="", "",CHOOSE(WEEKDAY(C7), "日", "月", "火", "水", "木", "金", "土"))</f>
        <v/>
      </c>
      <c r="E7" s="133"/>
      <c r="F7" s="368" t="s">
        <v>159</v>
      </c>
      <c r="G7" s="369"/>
      <c r="H7" s="169"/>
      <c r="I7" s="133"/>
      <c r="J7" s="368" t="s">
        <v>159</v>
      </c>
      <c r="K7" s="369"/>
      <c r="L7" s="169"/>
      <c r="M7" s="128"/>
      <c r="N7" s="129"/>
      <c r="O7" s="173"/>
    </row>
    <row r="8" spans="1:15" ht="49.5" customHeight="1">
      <c r="A8" s="173"/>
      <c r="B8" s="126"/>
      <c r="C8" s="127"/>
      <c r="D8" s="171" t="str">
        <f t="shared" si="0"/>
        <v/>
      </c>
      <c r="E8" s="133"/>
      <c r="F8" s="368" t="s">
        <v>159</v>
      </c>
      <c r="G8" s="369"/>
      <c r="H8" s="169"/>
      <c r="I8" s="133"/>
      <c r="J8" s="368" t="s">
        <v>159</v>
      </c>
      <c r="K8" s="369"/>
      <c r="L8" s="169"/>
      <c r="M8" s="128"/>
      <c r="N8" s="129"/>
      <c r="O8" s="173"/>
    </row>
    <row r="9" spans="1:15" ht="49.5" customHeight="1">
      <c r="A9" s="173"/>
      <c r="B9" s="126"/>
      <c r="C9" s="127"/>
      <c r="D9" s="171" t="str">
        <f>IF(C9="", "",CHOOSE(WEEKDAY(C9), "日", "月", "火", "水", "木", "金", "土"))</f>
        <v/>
      </c>
      <c r="E9" s="133"/>
      <c r="F9" s="368" t="s">
        <v>159</v>
      </c>
      <c r="G9" s="369"/>
      <c r="H9" s="169"/>
      <c r="I9" s="133"/>
      <c r="J9" s="368" t="s">
        <v>159</v>
      </c>
      <c r="K9" s="369"/>
      <c r="L9" s="169"/>
      <c r="M9" s="128"/>
      <c r="N9" s="129"/>
      <c r="O9" s="173"/>
    </row>
    <row r="10" spans="1:15" ht="49.5" customHeight="1">
      <c r="A10" s="173"/>
      <c r="B10" s="126"/>
      <c r="C10" s="127"/>
      <c r="D10" s="171" t="str">
        <f t="shared" si="0"/>
        <v/>
      </c>
      <c r="E10" s="133"/>
      <c r="F10" s="368" t="s">
        <v>159</v>
      </c>
      <c r="G10" s="369"/>
      <c r="H10" s="169"/>
      <c r="I10" s="133"/>
      <c r="J10" s="368" t="s">
        <v>159</v>
      </c>
      <c r="K10" s="369"/>
      <c r="L10" s="169"/>
      <c r="M10" s="128"/>
      <c r="N10" s="129"/>
      <c r="O10" s="173"/>
    </row>
    <row r="11" spans="1:15" ht="49.5" customHeight="1">
      <c r="A11" s="173"/>
      <c r="B11" s="126"/>
      <c r="C11" s="127"/>
      <c r="D11" s="171" t="str">
        <f t="shared" si="0"/>
        <v/>
      </c>
      <c r="E11" s="133"/>
      <c r="F11" s="368" t="s">
        <v>159</v>
      </c>
      <c r="G11" s="369"/>
      <c r="H11" s="169"/>
      <c r="I11" s="133"/>
      <c r="J11" s="368" t="s">
        <v>159</v>
      </c>
      <c r="K11" s="369"/>
      <c r="L11" s="169"/>
      <c r="M11" s="128"/>
      <c r="N11" s="129"/>
      <c r="O11" s="173"/>
    </row>
    <row r="12" spans="1:15" ht="49.5" customHeight="1">
      <c r="A12" s="173"/>
      <c r="B12" s="126"/>
      <c r="C12" s="127"/>
      <c r="D12" s="171" t="str">
        <f t="shared" si="0"/>
        <v/>
      </c>
      <c r="E12" s="133"/>
      <c r="F12" s="368" t="s">
        <v>159</v>
      </c>
      <c r="G12" s="369"/>
      <c r="H12" s="169"/>
      <c r="I12" s="133"/>
      <c r="J12" s="368" t="s">
        <v>159</v>
      </c>
      <c r="K12" s="369"/>
      <c r="L12" s="169"/>
      <c r="M12" s="128"/>
      <c r="N12" s="129"/>
      <c r="O12" s="173"/>
    </row>
    <row r="13" spans="1:15" ht="49.5" customHeight="1">
      <c r="A13" s="173"/>
      <c r="B13" s="126"/>
      <c r="C13" s="127"/>
      <c r="D13" s="171" t="str">
        <f t="shared" ref="D13" si="1">IF(C13="", "",CHOOSE(WEEKDAY(C13), "日", "月", "火", "水", "木", "金", "土"))</f>
        <v/>
      </c>
      <c r="E13" s="133"/>
      <c r="F13" s="368" t="s">
        <v>159</v>
      </c>
      <c r="G13" s="369"/>
      <c r="H13" s="169"/>
      <c r="I13" s="133"/>
      <c r="J13" s="368" t="s">
        <v>159</v>
      </c>
      <c r="K13" s="369"/>
      <c r="L13" s="169"/>
      <c r="M13" s="128"/>
      <c r="N13" s="129"/>
      <c r="O13" s="173"/>
    </row>
    <row r="14" spans="1:15" ht="49.5" customHeight="1">
      <c r="A14" s="173"/>
      <c r="B14" s="126"/>
      <c r="C14" s="127"/>
      <c r="D14" s="171" t="str">
        <f t="shared" si="0"/>
        <v/>
      </c>
      <c r="E14" s="133"/>
      <c r="F14" s="368" t="s">
        <v>159</v>
      </c>
      <c r="G14" s="369"/>
      <c r="H14" s="169"/>
      <c r="I14" s="133"/>
      <c r="J14" s="368" t="s">
        <v>159</v>
      </c>
      <c r="K14" s="369"/>
      <c r="L14" s="169"/>
      <c r="M14" s="128"/>
      <c r="N14" s="129"/>
      <c r="O14" s="173"/>
    </row>
    <row r="15" spans="1:15" ht="49.5" customHeight="1">
      <c r="A15" s="173"/>
      <c r="B15" s="209"/>
      <c r="C15" s="130"/>
      <c r="D15" s="172" t="str">
        <f t="shared" si="0"/>
        <v/>
      </c>
      <c r="E15" s="134"/>
      <c r="F15" s="368" t="s">
        <v>159</v>
      </c>
      <c r="G15" s="369"/>
      <c r="H15" s="170"/>
      <c r="I15" s="134"/>
      <c r="J15" s="368" t="s">
        <v>159</v>
      </c>
      <c r="K15" s="369"/>
      <c r="L15" s="170"/>
      <c r="M15" s="131"/>
      <c r="N15" s="132"/>
      <c r="O15" s="173"/>
    </row>
    <row r="16" spans="1:15" ht="11.25" customHeight="1">
      <c r="A16" s="173"/>
      <c r="B16" s="205"/>
      <c r="C16" s="205"/>
      <c r="D16" s="205"/>
      <c r="E16" s="205"/>
      <c r="F16" s="205"/>
      <c r="G16" s="205"/>
      <c r="H16" s="205"/>
      <c r="I16" s="205"/>
      <c r="J16" s="205"/>
      <c r="K16" s="205"/>
      <c r="L16" s="205"/>
      <c r="M16" s="205"/>
      <c r="N16" s="205"/>
      <c r="O16" s="173"/>
    </row>
  </sheetData>
  <sheetProtection algorithmName="SHA-512" hashValue="+Z/084LkzBvcYxDFrhlueKSAJHr9IfHnw8sGlNSCjtNFqko1MUosignrsjeCJPhfCILXywF0LE9ByiLp7oshXg==" saltValue="kx86WllFCTBbmZwN/4z4lA==" spinCount="100000" sheet="1" objects="1" scenarios="1"/>
  <mergeCells count="27">
    <mergeCell ref="F14:G14"/>
    <mergeCell ref="F15:G15"/>
    <mergeCell ref="J6:K6"/>
    <mergeCell ref="J7:K7"/>
    <mergeCell ref="J8:K8"/>
    <mergeCell ref="J9:K9"/>
    <mergeCell ref="J10:K10"/>
    <mergeCell ref="J11:K11"/>
    <mergeCell ref="J12:K12"/>
    <mergeCell ref="J14:K14"/>
    <mergeCell ref="J15:K15"/>
    <mergeCell ref="F6:G6"/>
    <mergeCell ref="F7:G7"/>
    <mergeCell ref="F8:G8"/>
    <mergeCell ref="F13:G13"/>
    <mergeCell ref="J13:K13"/>
    <mergeCell ref="N4:N5"/>
    <mergeCell ref="D4:D5"/>
    <mergeCell ref="E4:H4"/>
    <mergeCell ref="I4:L4"/>
    <mergeCell ref="F11:G11"/>
    <mergeCell ref="F12:G12"/>
    <mergeCell ref="B4:B5"/>
    <mergeCell ref="C4:C5"/>
    <mergeCell ref="M4:M5"/>
    <mergeCell ref="F9:G9"/>
    <mergeCell ref="F10:G10"/>
  </mergeCells>
  <phoneticPr fontId="21"/>
  <conditionalFormatting sqref="B7:B15">
    <cfRule type="expression" dxfId="8" priority="10">
      <formula>ISBLANK(B7)</formula>
    </cfRule>
  </conditionalFormatting>
  <conditionalFormatting sqref="C7">
    <cfRule type="expression" dxfId="7" priority="8">
      <formula>ISBLANK(C7)</formula>
    </cfRule>
  </conditionalFormatting>
  <conditionalFormatting sqref="C8:C15">
    <cfRule type="expression" dxfId="6" priority="7">
      <formula>ISBLANK(C8)</formula>
    </cfRule>
  </conditionalFormatting>
  <conditionalFormatting sqref="E7:E15">
    <cfRule type="expression" dxfId="5" priority="6">
      <formula>ISBLANK(E7)</formula>
    </cfRule>
  </conditionalFormatting>
  <conditionalFormatting sqref="I7:I15">
    <cfRule type="expression" dxfId="4" priority="5">
      <formula>ISBLANK(I7)</formula>
    </cfRule>
  </conditionalFormatting>
  <conditionalFormatting sqref="H7:H15">
    <cfRule type="expression" dxfId="3" priority="4">
      <formula>ISBLANK(H7)</formula>
    </cfRule>
  </conditionalFormatting>
  <conditionalFormatting sqref="L7:L15">
    <cfRule type="expression" dxfId="2" priority="3">
      <formula>ISBLANK(L7)</formula>
    </cfRule>
  </conditionalFormatting>
  <conditionalFormatting sqref="M7:M15">
    <cfRule type="expression" dxfId="1" priority="2">
      <formula>ISBLANK(M7)</formula>
    </cfRule>
  </conditionalFormatting>
  <conditionalFormatting sqref="N7:N15">
    <cfRule type="expression" dxfId="0" priority="1">
      <formula>ISBLANK(N7)</formula>
    </cfRule>
  </conditionalFormatting>
  <pageMargins left="0.59055118110236227" right="0.59055118110236227" top="0.39370078740157483" bottom="0.39370078740157483" header="0.19685039370078741" footer="0.19685039370078741"/>
  <pageSetup paperSize="9" scale="9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xr:uid="{F92789FA-D043-491C-A633-365EF30D51A9}">
          <x14:formula1>
            <xm:f>'(非表示) 【料金表】医歯薬 (R7.4.1～)'!$D$8:$D$73</xm:f>
          </x14:formula1>
          <xm:sqref>B7:B15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9698A-89B8-4D61-9089-96B13881C02F}">
  <sheetPr>
    <tabColor theme="8" tint="0.79998168889431442"/>
  </sheetPr>
  <dimension ref="A1:AB41"/>
  <sheetViews>
    <sheetView showZeros="0" topLeftCell="A7" zoomScaleNormal="100" workbookViewId="0">
      <selection activeCell="R32" sqref="R32:W32"/>
    </sheetView>
  </sheetViews>
  <sheetFormatPr defaultRowHeight="13.5"/>
  <cols>
    <col min="1" max="1" width="16.625" style="2" customWidth="1"/>
    <col min="2" max="9" width="3" style="2" customWidth="1"/>
    <col min="10" max="10" width="3.125" style="2" customWidth="1"/>
    <col min="11" max="24" width="3" style="2" customWidth="1"/>
    <col min="25" max="25" width="5.875" style="2" customWidth="1"/>
    <col min="26" max="26" width="5.5" style="2" bestFit="1" customWidth="1"/>
    <col min="27" max="16384" width="9" style="2"/>
  </cols>
  <sheetData>
    <row r="1" spans="1:23" ht="21" customHeight="1">
      <c r="A1" s="103" t="s">
        <v>0</v>
      </c>
    </row>
    <row r="2" spans="1:23" ht="21" customHeight="1">
      <c r="A2" s="426" t="s">
        <v>1</v>
      </c>
      <c r="B2" s="426"/>
      <c r="C2" s="426"/>
      <c r="D2" s="426"/>
      <c r="E2" s="426"/>
      <c r="F2" s="426"/>
      <c r="G2" s="426"/>
      <c r="H2" s="426"/>
      <c r="I2" s="426"/>
      <c r="J2" s="426"/>
      <c r="K2" s="426"/>
      <c r="L2" s="426"/>
      <c r="M2" s="426"/>
      <c r="N2" s="426"/>
      <c r="O2" s="426"/>
      <c r="P2" s="426"/>
      <c r="Q2" s="426"/>
      <c r="R2" s="426"/>
      <c r="S2" s="426"/>
      <c r="T2" s="426"/>
      <c r="U2" s="426"/>
      <c r="V2" s="426"/>
      <c r="W2" s="426"/>
    </row>
    <row r="3" spans="1:23" ht="21" customHeight="1">
      <c r="A3" s="103"/>
      <c r="P3" s="427"/>
      <c r="Q3" s="427"/>
      <c r="R3" s="15"/>
      <c r="S3" s="428">
        <f ca="1">【記入欄】資産貸付申込書!AB1</f>
        <v>45945</v>
      </c>
      <c r="T3" s="428"/>
      <c r="U3" s="428"/>
      <c r="V3" s="428"/>
      <c r="W3" s="428"/>
    </row>
    <row r="4" spans="1:23" ht="21" customHeight="1">
      <c r="A4" s="429" t="s">
        <v>18</v>
      </c>
      <c r="B4" s="429"/>
      <c r="C4" s="429"/>
      <c r="D4" s="429"/>
      <c r="E4" s="429"/>
      <c r="F4" s="429"/>
      <c r="G4" s="429"/>
      <c r="H4" s="429"/>
      <c r="I4" s="429"/>
    </row>
    <row r="5" spans="1:23" ht="21" customHeight="1">
      <c r="A5" s="103"/>
    </row>
    <row r="6" spans="1:23" ht="21" customHeight="1">
      <c r="A6" s="103" t="s">
        <v>29</v>
      </c>
    </row>
    <row r="7" spans="1:23" ht="22.5" customHeight="1">
      <c r="A7" s="3" t="s">
        <v>12</v>
      </c>
      <c r="B7" s="430">
        <f>【記入欄】資産貸付申込書!K9</f>
        <v>0</v>
      </c>
      <c r="C7" s="431"/>
      <c r="D7" s="431"/>
      <c r="E7" s="431"/>
      <c r="F7" s="431"/>
      <c r="G7" s="431"/>
      <c r="H7" s="431"/>
      <c r="I7" s="431"/>
      <c r="J7" s="431"/>
      <c r="K7" s="431"/>
      <c r="L7" s="431"/>
      <c r="M7" s="431"/>
      <c r="N7" s="431"/>
      <c r="O7" s="431"/>
      <c r="P7" s="431"/>
      <c r="Q7" s="431"/>
      <c r="R7" s="431"/>
      <c r="S7" s="431"/>
      <c r="T7" s="431"/>
      <c r="U7" s="431"/>
      <c r="V7" s="431"/>
      <c r="W7" s="432"/>
    </row>
    <row r="8" spans="1:23" ht="22.5" customHeight="1">
      <c r="A8" s="4" t="s">
        <v>15</v>
      </c>
      <c r="B8" s="424">
        <f>【記入欄】資産貸付申込書!K11</f>
        <v>0</v>
      </c>
      <c r="C8" s="413"/>
      <c r="D8" s="413"/>
      <c r="E8" s="413"/>
      <c r="F8" s="413"/>
      <c r="G8" s="413"/>
      <c r="H8" s="413"/>
      <c r="I8" s="413"/>
      <c r="J8" s="413"/>
      <c r="K8" s="413"/>
      <c r="L8" s="413"/>
      <c r="M8" s="413"/>
      <c r="N8" s="413"/>
      <c r="O8" s="413"/>
      <c r="P8" s="413"/>
      <c r="Q8" s="413"/>
      <c r="R8" s="413"/>
      <c r="S8" s="413"/>
      <c r="T8" s="413"/>
      <c r="U8" s="413"/>
      <c r="V8" s="413"/>
      <c r="W8" s="414"/>
    </row>
    <row r="9" spans="1:23" ht="22.5" customHeight="1">
      <c r="A9" s="10" t="s">
        <v>19</v>
      </c>
      <c r="B9" s="433">
        <f>【記入欄】資産貸付申込書!K13</f>
        <v>0</v>
      </c>
      <c r="C9" s="434"/>
      <c r="D9" s="434"/>
      <c r="E9" s="434"/>
      <c r="F9" s="434"/>
      <c r="G9" s="434"/>
      <c r="H9" s="434"/>
      <c r="I9" s="434"/>
      <c r="J9" s="434"/>
      <c r="K9" s="434"/>
      <c r="L9" s="434"/>
      <c r="M9" s="434"/>
      <c r="N9" s="434"/>
      <c r="O9" s="434"/>
      <c r="P9" s="434"/>
      <c r="Q9" s="434"/>
      <c r="R9" s="434"/>
      <c r="S9" s="434"/>
      <c r="T9" s="434"/>
      <c r="U9" s="434"/>
      <c r="V9" s="434"/>
      <c r="W9" s="435"/>
    </row>
    <row r="10" spans="1:23" ht="21" customHeight="1">
      <c r="A10" s="117" t="s">
        <v>30</v>
      </c>
      <c r="B10" s="101"/>
      <c r="C10" s="101"/>
      <c r="D10" s="101"/>
      <c r="E10" s="101"/>
      <c r="F10" s="101"/>
      <c r="G10" s="101"/>
      <c r="H10" s="101"/>
      <c r="I10" s="101"/>
      <c r="J10" s="101"/>
      <c r="K10" s="101"/>
      <c r="L10" s="101"/>
      <c r="M10" s="101"/>
      <c r="N10" s="101"/>
      <c r="O10" s="101"/>
      <c r="P10" s="101"/>
      <c r="Q10" s="101"/>
      <c r="R10" s="101"/>
      <c r="S10" s="101"/>
      <c r="T10" s="101"/>
      <c r="U10" s="101"/>
      <c r="V10" s="101"/>
      <c r="W10" s="116"/>
    </row>
    <row r="11" spans="1:23" ht="22.5" customHeight="1">
      <c r="A11" s="9" t="s">
        <v>11</v>
      </c>
      <c r="B11" s="430">
        <f>【記入欄】資産貸付申込書!K17</f>
        <v>0</v>
      </c>
      <c r="C11" s="431"/>
      <c r="D11" s="431"/>
      <c r="E11" s="431"/>
      <c r="F11" s="431"/>
      <c r="G11" s="431"/>
      <c r="H11" s="431"/>
      <c r="I11" s="431"/>
      <c r="J11" s="431"/>
      <c r="K11" s="431"/>
      <c r="L11" s="431"/>
      <c r="M11" s="431"/>
      <c r="N11" s="431"/>
      <c r="O11" s="431"/>
      <c r="P11" s="431"/>
      <c r="Q11" s="431"/>
      <c r="R11" s="431"/>
      <c r="S11" s="431"/>
      <c r="T11" s="431"/>
      <c r="U11" s="431"/>
      <c r="V11" s="431"/>
      <c r="W11" s="432"/>
    </row>
    <row r="12" spans="1:23" ht="22.5" customHeight="1">
      <c r="A12" s="6" t="s">
        <v>23</v>
      </c>
      <c r="B12" s="424">
        <f>【記入欄】資産貸付申込書!K19</f>
        <v>0</v>
      </c>
      <c r="C12" s="413"/>
      <c r="D12" s="413"/>
      <c r="E12" s="413"/>
      <c r="F12" s="413"/>
      <c r="G12" s="413"/>
      <c r="H12" s="413"/>
      <c r="I12" s="413"/>
      <c r="J12" s="413"/>
      <c r="K12" s="413"/>
      <c r="L12" s="413"/>
      <c r="M12" s="413"/>
      <c r="N12" s="413"/>
      <c r="O12" s="413"/>
      <c r="P12" s="413"/>
      <c r="Q12" s="413"/>
      <c r="R12" s="413"/>
      <c r="S12" s="413"/>
      <c r="T12" s="413"/>
      <c r="U12" s="413"/>
      <c r="V12" s="413"/>
      <c r="W12" s="414"/>
    </row>
    <row r="13" spans="1:23" ht="22.5" customHeight="1">
      <c r="A13" s="5" t="s">
        <v>8</v>
      </c>
      <c r="B13" s="433">
        <f>【記入欄】資産貸付申込書!K21</f>
        <v>0</v>
      </c>
      <c r="C13" s="434"/>
      <c r="D13" s="434"/>
      <c r="E13" s="434"/>
      <c r="F13" s="434"/>
      <c r="G13" s="434"/>
      <c r="H13" s="434"/>
      <c r="I13" s="434"/>
      <c r="J13" s="434"/>
      <c r="K13" s="434"/>
      <c r="L13" s="434"/>
      <c r="M13" s="434"/>
      <c r="N13" s="434"/>
      <c r="O13" s="434"/>
      <c r="P13" s="434"/>
      <c r="Q13" s="434"/>
      <c r="R13" s="434"/>
      <c r="S13" s="434"/>
      <c r="T13" s="434"/>
      <c r="U13" s="434"/>
      <c r="V13" s="434"/>
      <c r="W13" s="435"/>
    </row>
    <row r="14" spans="1:23" ht="21" customHeight="1">
      <c r="A14" s="109"/>
      <c r="B14" s="101"/>
      <c r="C14" s="101"/>
      <c r="D14" s="101"/>
      <c r="E14" s="101"/>
      <c r="F14" s="101"/>
      <c r="G14" s="101"/>
      <c r="H14" s="101"/>
      <c r="I14" s="101"/>
      <c r="J14" s="101"/>
      <c r="K14" s="101"/>
      <c r="L14" s="101"/>
      <c r="M14" s="101"/>
      <c r="N14" s="101"/>
      <c r="O14" s="101"/>
      <c r="P14" s="101"/>
      <c r="Q14" s="101"/>
      <c r="R14" s="101"/>
      <c r="S14" s="101"/>
      <c r="T14" s="101"/>
      <c r="U14" s="101"/>
      <c r="V14" s="101"/>
      <c r="W14" s="109"/>
    </row>
    <row r="15" spans="1:23" ht="21" customHeight="1">
      <c r="A15" s="1" t="s">
        <v>13</v>
      </c>
      <c r="B15" s="101"/>
      <c r="C15" s="101"/>
      <c r="D15" s="101"/>
      <c r="E15" s="101"/>
      <c r="F15" s="101"/>
      <c r="G15" s="101"/>
      <c r="H15" s="101"/>
      <c r="I15" s="101"/>
      <c r="J15" s="101"/>
      <c r="K15" s="101"/>
      <c r="L15" s="101"/>
      <c r="M15" s="101"/>
      <c r="N15" s="101"/>
      <c r="O15" s="101"/>
      <c r="P15" s="101"/>
      <c r="Q15" s="101"/>
      <c r="R15" s="101"/>
      <c r="S15" s="101"/>
      <c r="T15" s="101"/>
      <c r="U15" s="101"/>
      <c r="V15" s="101"/>
      <c r="W15" s="101"/>
    </row>
    <row r="16" spans="1:23" ht="21" customHeight="1">
      <c r="A16" s="1" t="s">
        <v>7</v>
      </c>
      <c r="B16" s="101"/>
      <c r="C16" s="101"/>
      <c r="D16" s="101"/>
      <c r="E16" s="101"/>
      <c r="F16" s="101"/>
      <c r="G16" s="101"/>
      <c r="H16" s="101"/>
      <c r="I16" s="101"/>
      <c r="J16" s="101"/>
      <c r="K16" s="101"/>
      <c r="L16" s="101"/>
      <c r="M16" s="101"/>
      <c r="N16" s="101"/>
      <c r="O16" s="101"/>
      <c r="P16" s="101"/>
      <c r="Q16" s="101"/>
      <c r="R16" s="101"/>
      <c r="S16" s="101"/>
      <c r="T16" s="101"/>
      <c r="U16" s="101"/>
      <c r="V16" s="101"/>
      <c r="W16" s="101"/>
    </row>
    <row r="17" spans="1:28" ht="21" customHeight="1">
      <c r="A17" s="1"/>
      <c r="B17" s="101"/>
      <c r="C17" s="101"/>
      <c r="D17" s="101"/>
      <c r="E17" s="101"/>
      <c r="F17" s="101"/>
      <c r="G17" s="101"/>
      <c r="H17" s="101"/>
      <c r="I17" s="101"/>
      <c r="J17" s="101"/>
      <c r="K17" s="101"/>
      <c r="L17" s="101"/>
      <c r="M17" s="101"/>
      <c r="N17" s="101"/>
      <c r="O17" s="101"/>
      <c r="P17" s="101"/>
      <c r="Q17" s="101"/>
      <c r="R17" s="101"/>
      <c r="S17" s="101"/>
      <c r="T17" s="101"/>
      <c r="U17" s="101"/>
      <c r="V17" s="101"/>
      <c r="W17" s="101"/>
    </row>
    <row r="18" spans="1:28" ht="21" customHeight="1">
      <c r="A18" s="101"/>
      <c r="B18" s="101"/>
      <c r="C18" s="101"/>
      <c r="D18" s="101"/>
      <c r="E18" s="101"/>
      <c r="F18" s="101"/>
      <c r="G18" s="101"/>
      <c r="H18" s="101"/>
      <c r="I18" s="101"/>
      <c r="J18" s="101" t="s">
        <v>27</v>
      </c>
      <c r="K18" s="101"/>
      <c r="L18" s="101"/>
      <c r="M18" s="101"/>
      <c r="N18" s="101"/>
      <c r="O18" s="101"/>
      <c r="P18" s="101"/>
      <c r="Q18" s="101"/>
      <c r="R18" s="101"/>
      <c r="S18" s="101"/>
      <c r="T18" s="101"/>
      <c r="U18" s="101"/>
      <c r="V18" s="101"/>
      <c r="W18" s="101"/>
    </row>
    <row r="19" spans="1:28" ht="21" customHeight="1">
      <c r="A19" s="118"/>
      <c r="B19" s="101"/>
      <c r="C19" s="101"/>
      <c r="D19" s="101"/>
      <c r="E19" s="101"/>
      <c r="F19" s="101"/>
      <c r="G19" s="101"/>
      <c r="H19" s="101"/>
      <c r="I19" s="101"/>
      <c r="J19" s="101"/>
      <c r="K19" s="101"/>
      <c r="L19" s="101"/>
      <c r="M19" s="101"/>
      <c r="N19" s="101"/>
      <c r="O19" s="101"/>
      <c r="P19" s="101"/>
      <c r="Q19" s="101"/>
      <c r="R19" s="101"/>
      <c r="S19" s="101"/>
      <c r="T19" s="101"/>
      <c r="U19" s="101"/>
      <c r="V19" s="101"/>
      <c r="W19" s="107"/>
    </row>
    <row r="20" spans="1:28" ht="21" customHeight="1">
      <c r="A20" s="436" t="s">
        <v>22</v>
      </c>
      <c r="B20" s="438" t="str">
        <f>【記入欄】資産貸付申込書!K38</f>
        <v>□　臨時貸付</v>
      </c>
      <c r="C20" s="439"/>
      <c r="D20" s="439"/>
      <c r="E20" s="439"/>
      <c r="F20" s="439"/>
      <c r="G20" s="99" t="s">
        <v>204</v>
      </c>
      <c r="H20" s="119" t="str">
        <f>【記入欄】資産貸付申込書!R38</f>
        <v>□　変更</v>
      </c>
      <c r="I20" s="119" t="s">
        <v>24</v>
      </c>
      <c r="J20" s="119"/>
      <c r="K20" s="119" t="s">
        <v>203</v>
      </c>
      <c r="L20" s="109"/>
      <c r="M20" s="109"/>
      <c r="N20" s="115"/>
      <c r="O20" s="109"/>
      <c r="P20" s="109"/>
      <c r="Q20" s="109"/>
      <c r="R20" s="109"/>
      <c r="S20" s="109"/>
      <c r="T20" s="7"/>
      <c r="U20" s="7"/>
      <c r="V20" s="7"/>
      <c r="W20" s="8"/>
    </row>
    <row r="21" spans="1:28" ht="21" customHeight="1">
      <c r="A21" s="437"/>
      <c r="B21" s="440" t="str">
        <f>【記入欄】資産貸付申込書!K39</f>
        <v>□　長期貸付</v>
      </c>
      <c r="C21" s="441"/>
      <c r="D21" s="441"/>
      <c r="E21" s="441"/>
      <c r="F21" s="441"/>
      <c r="G21" s="12" t="s">
        <v>20</v>
      </c>
      <c r="H21" s="104" t="str">
        <f>【記入欄】資産貸付申込書!R39</f>
        <v>□　新規</v>
      </c>
      <c r="I21" s="104" t="s">
        <v>9</v>
      </c>
      <c r="J21" s="104"/>
      <c r="K21" s="104" t="str">
        <f>【記入欄】資産貸付申込書!V39</f>
        <v>□　更新</v>
      </c>
      <c r="L21" s="104" t="s">
        <v>10</v>
      </c>
      <c r="M21" s="104"/>
      <c r="N21" s="104" t="str">
        <f>【記入欄】資産貸付申込書!Z39</f>
        <v>□　変更</v>
      </c>
      <c r="O21" s="104" t="s">
        <v>24</v>
      </c>
      <c r="P21" s="104"/>
      <c r="Q21" s="104" t="s">
        <v>21</v>
      </c>
      <c r="R21" s="104"/>
      <c r="S21" s="104"/>
      <c r="T21" s="13"/>
      <c r="U21" s="13"/>
      <c r="V21" s="13"/>
      <c r="W21" s="14"/>
    </row>
    <row r="22" spans="1:28" ht="11.25" customHeight="1">
      <c r="A22" s="385" t="s">
        <v>16</v>
      </c>
      <c r="B22" s="443"/>
      <c r="C22" s="419"/>
      <c r="D22" s="419"/>
      <c r="E22" s="419"/>
      <c r="F22" s="419"/>
      <c r="G22" s="419"/>
      <c r="H22" s="419"/>
      <c r="I22" s="419"/>
      <c r="J22" s="419"/>
      <c r="K22" s="419"/>
      <c r="L22" s="419"/>
      <c r="M22" s="419"/>
      <c r="N22" s="419"/>
      <c r="O22" s="419"/>
      <c r="P22" s="419"/>
      <c r="Q22" s="419"/>
      <c r="R22" s="419"/>
      <c r="S22" s="419"/>
      <c r="T22" s="419"/>
      <c r="U22" s="419"/>
      <c r="V22" s="419"/>
      <c r="W22" s="420"/>
    </row>
    <row r="23" spans="1:28" ht="21" customHeight="1">
      <c r="A23" s="442"/>
      <c r="B23" s="421">
        <f>【記入欄】資産貸付申込書!K42</f>
        <v>0</v>
      </c>
      <c r="C23" s="422"/>
      <c r="D23" s="422"/>
      <c r="E23" s="422"/>
      <c r="F23" s="422"/>
      <c r="G23" s="422"/>
      <c r="H23" s="422"/>
      <c r="I23" s="422"/>
      <c r="J23" s="422"/>
      <c r="K23" s="422"/>
      <c r="L23" s="422"/>
      <c r="M23" s="422"/>
      <c r="N23" s="422"/>
      <c r="O23" s="422"/>
      <c r="P23" s="422"/>
      <c r="Q23" s="422"/>
      <c r="R23" s="422"/>
      <c r="S23" s="422"/>
      <c r="T23" s="422"/>
      <c r="U23" s="422"/>
      <c r="V23" s="422"/>
      <c r="W23" s="423"/>
    </row>
    <row r="24" spans="1:28" ht="21" customHeight="1">
      <c r="A24" s="386"/>
      <c r="B24" s="421">
        <f>【記入欄】資産貸付申込書!K43</f>
        <v>0</v>
      </c>
      <c r="C24" s="422"/>
      <c r="D24" s="422"/>
      <c r="E24" s="422"/>
      <c r="F24" s="422"/>
      <c r="G24" s="422"/>
      <c r="H24" s="422"/>
      <c r="I24" s="422"/>
      <c r="J24" s="422"/>
      <c r="K24" s="422"/>
      <c r="L24" s="422"/>
      <c r="M24" s="422"/>
      <c r="N24" s="422"/>
      <c r="O24" s="422"/>
      <c r="P24" s="422"/>
      <c r="Q24" s="422"/>
      <c r="R24" s="422"/>
      <c r="S24" s="422"/>
      <c r="T24" s="422"/>
      <c r="U24" s="422"/>
      <c r="V24" s="422"/>
      <c r="W24" s="423"/>
    </row>
    <row r="25" spans="1:28" ht="21" customHeight="1">
      <c r="A25" s="386"/>
      <c r="B25" s="421">
        <f>【記入欄】資産貸付申込書!K44</f>
        <v>0</v>
      </c>
      <c r="C25" s="422"/>
      <c r="D25" s="422"/>
      <c r="E25" s="422"/>
      <c r="F25" s="422"/>
      <c r="G25" s="422"/>
      <c r="H25" s="422"/>
      <c r="I25" s="422"/>
      <c r="J25" s="422"/>
      <c r="K25" s="422"/>
      <c r="L25" s="422"/>
      <c r="M25" s="422"/>
      <c r="N25" s="422"/>
      <c r="O25" s="422"/>
      <c r="P25" s="422"/>
      <c r="Q25" s="422"/>
      <c r="R25" s="422"/>
      <c r="S25" s="422"/>
      <c r="T25" s="422"/>
      <c r="U25" s="422"/>
      <c r="V25" s="422"/>
      <c r="W25" s="423"/>
    </row>
    <row r="26" spans="1:28" ht="11.25" customHeight="1">
      <c r="A26" s="387"/>
      <c r="B26" s="394"/>
      <c r="C26" s="395"/>
      <c r="D26" s="395"/>
      <c r="E26" s="395"/>
      <c r="F26" s="395"/>
      <c r="G26" s="395"/>
      <c r="H26" s="395"/>
      <c r="I26" s="395"/>
      <c r="J26" s="395"/>
      <c r="K26" s="395"/>
      <c r="L26" s="395"/>
      <c r="M26" s="395"/>
      <c r="N26" s="395"/>
      <c r="O26" s="395"/>
      <c r="P26" s="395"/>
      <c r="Q26" s="395"/>
      <c r="R26" s="395"/>
      <c r="S26" s="395"/>
      <c r="T26" s="395"/>
      <c r="U26" s="395"/>
      <c r="V26" s="395"/>
      <c r="W26" s="396"/>
    </row>
    <row r="27" spans="1:28" ht="21" customHeight="1">
      <c r="A27" s="405" t="s">
        <v>14</v>
      </c>
      <c r="B27" s="406" t="str">
        <f>【記入欄】資産貸付申込書!K48</f>
        <v>□　土地</v>
      </c>
      <c r="C27" s="407"/>
      <c r="D27" s="407"/>
      <c r="E27" s="407"/>
      <c r="F27" s="407"/>
      <c r="G27" s="408">
        <f>【記入欄】資産貸付申込書!V48</f>
        <v>0</v>
      </c>
      <c r="H27" s="408"/>
      <c r="I27" s="408"/>
      <c r="J27" s="408"/>
      <c r="K27" s="408"/>
      <c r="L27" s="408"/>
      <c r="M27" s="408"/>
      <c r="N27" s="408"/>
      <c r="O27" s="408"/>
      <c r="P27" s="408"/>
      <c r="Q27" s="409" t="s">
        <v>25</v>
      </c>
      <c r="R27" s="409"/>
      <c r="S27" s="409"/>
      <c r="T27" s="409"/>
      <c r="U27" s="409"/>
      <c r="V27" s="409"/>
      <c r="W27" s="410"/>
    </row>
    <row r="28" spans="1:28" ht="21" customHeight="1">
      <c r="A28" s="386"/>
      <c r="B28" s="411" t="str">
        <f>【記入欄】資産貸付申込書!K49</f>
        <v>□　建物</v>
      </c>
      <c r="C28" s="412"/>
      <c r="D28" s="412"/>
      <c r="E28" s="412"/>
      <c r="F28" s="412"/>
      <c r="G28" s="408">
        <f>【記入欄】資産貸付申込書!V49</f>
        <v>0</v>
      </c>
      <c r="H28" s="408"/>
      <c r="I28" s="408"/>
      <c r="J28" s="408"/>
      <c r="K28" s="408"/>
      <c r="L28" s="408"/>
      <c r="M28" s="408"/>
      <c r="N28" s="408"/>
      <c r="O28" s="408"/>
      <c r="P28" s="408"/>
      <c r="Q28" s="413" t="s">
        <v>17</v>
      </c>
      <c r="R28" s="413"/>
      <c r="S28" s="413"/>
      <c r="T28" s="413"/>
      <c r="U28" s="413"/>
      <c r="V28" s="413"/>
      <c r="W28" s="414"/>
    </row>
    <row r="29" spans="1:28" ht="21" customHeight="1">
      <c r="A29" s="386"/>
      <c r="B29" s="415" t="str">
        <f>【記入欄】資産貸付申込書!K50</f>
        <v>□　物品</v>
      </c>
      <c r="C29" s="416"/>
      <c r="D29" s="416"/>
      <c r="E29" s="416"/>
      <c r="F29" s="416"/>
      <c r="G29" s="408">
        <f>【記入欄】資産貸付申込書!V50</f>
        <v>0</v>
      </c>
      <c r="H29" s="408"/>
      <c r="I29" s="408"/>
      <c r="J29" s="408"/>
      <c r="K29" s="408"/>
      <c r="L29" s="408"/>
      <c r="M29" s="408"/>
      <c r="N29" s="408"/>
      <c r="O29" s="408"/>
      <c r="P29" s="408"/>
      <c r="Q29" s="417" t="s">
        <v>26</v>
      </c>
      <c r="R29" s="417"/>
      <c r="S29" s="417"/>
      <c r="T29" s="417"/>
      <c r="U29" s="417"/>
      <c r="V29" s="417"/>
      <c r="W29" s="418"/>
    </row>
    <row r="30" spans="1:28" ht="47.25" customHeight="1">
      <c r="A30" s="105" t="s">
        <v>2</v>
      </c>
      <c r="B30" s="397">
        <f>【記入欄】資産貸付申込書!K53</f>
        <v>0</v>
      </c>
      <c r="C30" s="398"/>
      <c r="D30" s="398"/>
      <c r="E30" s="398"/>
      <c r="F30" s="398"/>
      <c r="G30" s="398"/>
      <c r="H30" s="398"/>
      <c r="I30" s="398"/>
      <c r="J30" s="398"/>
      <c r="K30" s="398"/>
      <c r="L30" s="398"/>
      <c r="M30" s="398"/>
      <c r="N30" s="398"/>
      <c r="O30" s="398"/>
      <c r="P30" s="398"/>
      <c r="Q30" s="398"/>
      <c r="R30" s="398"/>
      <c r="S30" s="398"/>
      <c r="T30" s="398"/>
      <c r="U30" s="398"/>
      <c r="V30" s="398"/>
      <c r="W30" s="399"/>
      <c r="AB30" s="102"/>
    </row>
    <row r="31" spans="1:28" ht="21" customHeight="1">
      <c r="A31" s="385" t="s">
        <v>3</v>
      </c>
      <c r="B31" s="95" t="s">
        <v>158</v>
      </c>
      <c r="C31" s="112" t="s">
        <v>159</v>
      </c>
      <c r="D31" s="425">
        <f>【記入欄】資産貸付申込書!M57</f>
        <v>0</v>
      </c>
      <c r="E31" s="425"/>
      <c r="F31" s="425"/>
      <c r="G31" s="109" t="s">
        <v>161</v>
      </c>
      <c r="H31" s="112">
        <f>【記入欄】資産貸付申込書!P57</f>
        <v>0</v>
      </c>
      <c r="I31" s="112" t="s">
        <v>162</v>
      </c>
      <c r="J31" s="112">
        <f>【記入欄】資産貸付申込書!S57</f>
        <v>0</v>
      </c>
      <c r="K31" s="112" t="s">
        <v>163</v>
      </c>
      <c r="L31" s="112">
        <f>【記入欄】資産貸付申込書!V57</f>
        <v>0</v>
      </c>
      <c r="M31" s="112" t="s">
        <v>172</v>
      </c>
      <c r="N31" s="112">
        <f>【記入欄】資産貸付申込書!Y57</f>
        <v>0</v>
      </c>
      <c r="O31" s="112" t="s">
        <v>164</v>
      </c>
      <c r="P31" s="109"/>
      <c r="Q31" s="109"/>
      <c r="R31" s="109"/>
      <c r="S31" s="109"/>
      <c r="T31" s="109"/>
      <c r="U31" s="109"/>
      <c r="V31" s="109"/>
      <c r="W31" s="110"/>
      <c r="Y31" s="124">
        <f>CEILING(((L32*60 + N32) - (L31*60 + N31)) / 60, 1)</f>
        <v>0</v>
      </c>
      <c r="Z31" s="125" t="s">
        <v>273</v>
      </c>
    </row>
    <row r="32" spans="1:28" ht="21" customHeight="1">
      <c r="A32" s="387"/>
      <c r="B32" s="108" t="s">
        <v>160</v>
      </c>
      <c r="C32" s="11" t="s">
        <v>159</v>
      </c>
      <c r="D32" s="400">
        <f>【記入欄】資産貸付申込書!M58</f>
        <v>0</v>
      </c>
      <c r="E32" s="400"/>
      <c r="F32" s="400"/>
      <c r="G32" s="91" t="s">
        <v>161</v>
      </c>
      <c r="H32" s="113">
        <f>【記入欄】資産貸付申込書!P58</f>
        <v>0</v>
      </c>
      <c r="I32" s="91" t="s">
        <v>162</v>
      </c>
      <c r="J32" s="11">
        <f>【記入欄】資産貸付申込書!S58</f>
        <v>0</v>
      </c>
      <c r="K32" s="91" t="s">
        <v>163</v>
      </c>
      <c r="L32" s="11">
        <f>【記入欄】資産貸付申込書!V58</f>
        <v>0</v>
      </c>
      <c r="M32" s="91" t="s">
        <v>172</v>
      </c>
      <c r="N32" s="11">
        <f>【記入欄】資産貸付申込書!Y58</f>
        <v>0</v>
      </c>
      <c r="O32" s="91" t="s">
        <v>164</v>
      </c>
      <c r="P32" s="91"/>
      <c r="Q32" s="114"/>
      <c r="R32" s="400" t="str">
        <f>IF(【別シート】使用日時及び施設!B8="","","（内訳別紙あり）")</f>
        <v/>
      </c>
      <c r="S32" s="400"/>
      <c r="T32" s="400"/>
      <c r="U32" s="400"/>
      <c r="V32" s="400"/>
      <c r="W32" s="404"/>
      <c r="Y32" s="125" t="str">
        <f>IF(J31=J32,"","※日にちをまたぐので注意")</f>
        <v/>
      </c>
      <c r="Z32" s="125"/>
    </row>
    <row r="33" spans="1:23" ht="21" customHeight="1">
      <c r="A33" s="106" t="s">
        <v>4</v>
      </c>
      <c r="B33" s="401" t="s">
        <v>6</v>
      </c>
      <c r="C33" s="402"/>
      <c r="D33" s="403">
        <f>【記入欄】資産貸付申込書!K61</f>
        <v>0</v>
      </c>
      <c r="E33" s="403"/>
      <c r="F33" s="403"/>
      <c r="G33" s="90" t="s">
        <v>28</v>
      </c>
      <c r="H33" s="90"/>
      <c r="I33" s="101"/>
      <c r="J33" s="101"/>
      <c r="K33" s="101"/>
      <c r="L33" s="101"/>
      <c r="M33" s="101"/>
      <c r="N33" s="101"/>
      <c r="O33" s="101"/>
      <c r="P33" s="101"/>
      <c r="Q33" s="101"/>
      <c r="R33" s="101"/>
      <c r="S33" s="101"/>
      <c r="T33" s="101"/>
      <c r="U33" s="101"/>
      <c r="V33" s="101"/>
      <c r="W33" s="111"/>
    </row>
    <row r="34" spans="1:23" ht="21" customHeight="1">
      <c r="A34" s="385" t="s">
        <v>5</v>
      </c>
      <c r="B34" s="388">
        <f>【記入欄】資産貸付申込書!K72</f>
        <v>0</v>
      </c>
      <c r="C34" s="389"/>
      <c r="D34" s="389"/>
      <c r="E34" s="389"/>
      <c r="F34" s="389"/>
      <c r="G34" s="389"/>
      <c r="H34" s="389"/>
      <c r="I34" s="389"/>
      <c r="J34" s="389"/>
      <c r="K34" s="389"/>
      <c r="L34" s="389"/>
      <c r="M34" s="389"/>
      <c r="N34" s="389"/>
      <c r="O34" s="389"/>
      <c r="P34" s="389"/>
      <c r="Q34" s="389"/>
      <c r="R34" s="389"/>
      <c r="S34" s="389"/>
      <c r="T34" s="389"/>
      <c r="U34" s="389"/>
      <c r="V34" s="389"/>
      <c r="W34" s="390"/>
    </row>
    <row r="35" spans="1:23" ht="21" customHeight="1">
      <c r="A35" s="386"/>
      <c r="B35" s="391">
        <f>【記入欄】資産貸付申込書!K73</f>
        <v>0</v>
      </c>
      <c r="C35" s="392"/>
      <c r="D35" s="392"/>
      <c r="E35" s="392"/>
      <c r="F35" s="392"/>
      <c r="G35" s="392"/>
      <c r="H35" s="392"/>
      <c r="I35" s="392"/>
      <c r="J35" s="392"/>
      <c r="K35" s="392"/>
      <c r="L35" s="392"/>
      <c r="M35" s="392"/>
      <c r="N35" s="392"/>
      <c r="O35" s="392"/>
      <c r="P35" s="392"/>
      <c r="Q35" s="392"/>
      <c r="R35" s="392"/>
      <c r="S35" s="392"/>
      <c r="T35" s="392"/>
      <c r="U35" s="392"/>
      <c r="V35" s="392"/>
      <c r="W35" s="393"/>
    </row>
    <row r="36" spans="1:23" ht="21" customHeight="1">
      <c r="A36" s="386"/>
      <c r="B36" s="391">
        <f>【記入欄】資産貸付申込書!K74</f>
        <v>0</v>
      </c>
      <c r="C36" s="392"/>
      <c r="D36" s="392"/>
      <c r="E36" s="392"/>
      <c r="F36" s="392"/>
      <c r="G36" s="392"/>
      <c r="H36" s="392"/>
      <c r="I36" s="392"/>
      <c r="J36" s="392"/>
      <c r="K36" s="392"/>
      <c r="L36" s="392"/>
      <c r="M36" s="392"/>
      <c r="N36" s="392"/>
      <c r="O36" s="392"/>
      <c r="P36" s="392"/>
      <c r="Q36" s="392"/>
      <c r="R36" s="392"/>
      <c r="S36" s="392"/>
      <c r="T36" s="392"/>
      <c r="U36" s="392"/>
      <c r="V36" s="392"/>
      <c r="W36" s="393"/>
    </row>
    <row r="37" spans="1:23" ht="18.75" customHeight="1">
      <c r="A37" s="387"/>
      <c r="B37" s="394">
        <f>【記入欄】資産貸付申込書!K75</f>
        <v>0</v>
      </c>
      <c r="C37" s="395"/>
      <c r="D37" s="395"/>
      <c r="E37" s="395"/>
      <c r="F37" s="395"/>
      <c r="G37" s="395"/>
      <c r="H37" s="395"/>
      <c r="I37" s="395"/>
      <c r="J37" s="395"/>
      <c r="K37" s="395"/>
      <c r="L37" s="395"/>
      <c r="M37" s="395"/>
      <c r="N37" s="395"/>
      <c r="O37" s="395"/>
      <c r="P37" s="395"/>
      <c r="Q37" s="395"/>
      <c r="R37" s="395"/>
      <c r="S37" s="395"/>
      <c r="T37" s="395"/>
      <c r="U37" s="395"/>
      <c r="V37" s="395"/>
      <c r="W37" s="396"/>
    </row>
    <row r="38" spans="1:23" ht="21" customHeight="1"/>
    <row r="39" spans="1:23" ht="21" customHeight="1"/>
    <row r="40" spans="1:23" ht="21" customHeight="1"/>
    <row r="41" spans="1:23" ht="21" customHeight="1">
      <c r="E41" s="1"/>
      <c r="G41" s="1"/>
    </row>
  </sheetData>
  <mergeCells count="42">
    <mergeCell ref="B8:W8"/>
    <mergeCell ref="D31:F31"/>
    <mergeCell ref="A2:W2"/>
    <mergeCell ref="P3:Q3"/>
    <mergeCell ref="S3:W3"/>
    <mergeCell ref="A4:I4"/>
    <mergeCell ref="B7:W7"/>
    <mergeCell ref="B9:W9"/>
    <mergeCell ref="B11:W11"/>
    <mergeCell ref="B12:W12"/>
    <mergeCell ref="B13:W13"/>
    <mergeCell ref="A20:A21"/>
    <mergeCell ref="B20:F20"/>
    <mergeCell ref="B21:F21"/>
    <mergeCell ref="A22:A26"/>
    <mergeCell ref="B22:J22"/>
    <mergeCell ref="K22:W22"/>
    <mergeCell ref="B26:W26"/>
    <mergeCell ref="B23:W23"/>
    <mergeCell ref="B24:W24"/>
    <mergeCell ref="B25:W25"/>
    <mergeCell ref="A27:A29"/>
    <mergeCell ref="B27:F27"/>
    <mergeCell ref="G27:P27"/>
    <mergeCell ref="Q27:W27"/>
    <mergeCell ref="B28:F28"/>
    <mergeCell ref="G28:P28"/>
    <mergeCell ref="Q28:W28"/>
    <mergeCell ref="B29:F29"/>
    <mergeCell ref="G29:P29"/>
    <mergeCell ref="Q29:W29"/>
    <mergeCell ref="B30:W30"/>
    <mergeCell ref="A31:A32"/>
    <mergeCell ref="D32:F32"/>
    <mergeCell ref="B33:C33"/>
    <mergeCell ref="D33:F33"/>
    <mergeCell ref="R32:W32"/>
    <mergeCell ref="A34:A37"/>
    <mergeCell ref="B34:W34"/>
    <mergeCell ref="B35:W35"/>
    <mergeCell ref="B36:W36"/>
    <mergeCell ref="B37:W37"/>
  </mergeCells>
  <phoneticPr fontId="21"/>
  <pageMargins left="0.94488188976377963" right="0.905511811023622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F796B-0ACB-4A2F-8B83-4C11A635C7FB}">
  <sheetPr>
    <tabColor theme="8" tint="0.79998168889431442"/>
    <pageSetUpPr fitToPage="1"/>
  </sheetPr>
  <dimension ref="A1:R15"/>
  <sheetViews>
    <sheetView zoomScaleNormal="100" zoomScaleSheetLayoutView="90" workbookViewId="0">
      <selection activeCell="R32" sqref="R32:W32"/>
    </sheetView>
  </sheetViews>
  <sheetFormatPr defaultRowHeight="13.5"/>
  <cols>
    <col min="1" max="1" width="3.125" style="176" customWidth="1"/>
    <col min="2" max="2" width="46.5" style="176" customWidth="1"/>
    <col min="3" max="3" width="13.625" style="176" customWidth="1"/>
    <col min="4" max="4" width="5" style="176" customWidth="1"/>
    <col min="5" max="5" width="6.125" style="176" customWidth="1"/>
    <col min="6" max="7" width="0.875" style="176" customWidth="1"/>
    <col min="8" max="9" width="6.125" style="176" customWidth="1"/>
    <col min="10" max="11" width="0.875" style="176" customWidth="1"/>
    <col min="12" max="12" width="5.375" style="176" customWidth="1"/>
    <col min="13" max="13" width="10.25" style="176" customWidth="1"/>
    <col min="14" max="14" width="38.625" style="176" customWidth="1"/>
    <col min="15" max="15" width="1.75" style="176" customWidth="1"/>
    <col min="16" max="19" width="9" style="176" customWidth="1"/>
    <col min="20" max="16384" width="9" style="176"/>
  </cols>
  <sheetData>
    <row r="1" spans="1:18" ht="33">
      <c r="A1" s="173"/>
      <c r="B1" s="174" t="s">
        <v>300</v>
      </c>
      <c r="C1" s="175"/>
      <c r="D1" s="175"/>
      <c r="E1" s="175"/>
      <c r="F1" s="175"/>
      <c r="G1" s="175"/>
      <c r="H1" s="175"/>
      <c r="I1" s="175"/>
      <c r="J1" s="175"/>
      <c r="K1" s="175"/>
      <c r="L1" s="175"/>
      <c r="M1" s="173"/>
      <c r="N1" s="173"/>
      <c r="O1" s="173"/>
    </row>
    <row r="2" spans="1:18" ht="18" customHeight="1">
      <c r="A2" s="173"/>
      <c r="B2" s="177" t="s">
        <v>179</v>
      </c>
      <c r="C2" s="177"/>
      <c r="D2" s="177"/>
      <c r="E2" s="177"/>
      <c r="F2" s="177"/>
      <c r="G2" s="177"/>
      <c r="H2" s="177"/>
      <c r="I2" s="177"/>
      <c r="J2" s="177"/>
      <c r="K2" s="177"/>
      <c r="L2" s="177"/>
      <c r="M2" s="178"/>
      <c r="N2" s="178"/>
      <c r="O2" s="173"/>
    </row>
    <row r="3" spans="1:18" ht="7.5" customHeight="1">
      <c r="A3" s="173"/>
      <c r="B3" s="173"/>
      <c r="C3" s="173"/>
      <c r="D3" s="173"/>
      <c r="E3" s="173"/>
      <c r="F3" s="173"/>
      <c r="G3" s="173"/>
      <c r="H3" s="173"/>
      <c r="I3" s="173"/>
      <c r="J3" s="173"/>
      <c r="K3" s="173"/>
      <c r="L3" s="173"/>
      <c r="M3" s="173"/>
      <c r="N3" s="173"/>
      <c r="O3" s="173"/>
    </row>
    <row r="4" spans="1:18" ht="23.25" customHeight="1">
      <c r="A4" s="173"/>
      <c r="B4" s="370" t="s">
        <v>274</v>
      </c>
      <c r="C4" s="372" t="s">
        <v>275</v>
      </c>
      <c r="D4" s="378" t="s">
        <v>279</v>
      </c>
      <c r="E4" s="380" t="s">
        <v>276</v>
      </c>
      <c r="F4" s="381"/>
      <c r="G4" s="381"/>
      <c r="H4" s="381"/>
      <c r="I4" s="380" t="s">
        <v>277</v>
      </c>
      <c r="J4" s="381"/>
      <c r="K4" s="381"/>
      <c r="L4" s="382"/>
      <c r="M4" s="374" t="s">
        <v>299</v>
      </c>
      <c r="N4" s="376" t="s">
        <v>35</v>
      </c>
      <c r="O4" s="173"/>
    </row>
    <row r="5" spans="1:18" ht="23.25" customHeight="1">
      <c r="A5" s="173"/>
      <c r="B5" s="371"/>
      <c r="C5" s="373"/>
      <c r="D5" s="379"/>
      <c r="E5" s="179" t="s">
        <v>172</v>
      </c>
      <c r="F5" s="180"/>
      <c r="G5" s="181"/>
      <c r="H5" s="182" t="s">
        <v>164</v>
      </c>
      <c r="I5" s="179" t="s">
        <v>172</v>
      </c>
      <c r="J5" s="180"/>
      <c r="K5" s="181"/>
      <c r="L5" s="182" t="s">
        <v>164</v>
      </c>
      <c r="M5" s="375"/>
      <c r="N5" s="377"/>
      <c r="O5" s="173"/>
    </row>
    <row r="6" spans="1:18" ht="49.5" customHeight="1">
      <c r="A6" s="173"/>
      <c r="B6" s="190" t="str">
        <f>IF(【別シート】使用日時及び施設!B7="","",【別シート】使用日時及び施設!B7)</f>
        <v/>
      </c>
      <c r="C6" s="171" t="str">
        <f>IF(【別シート】使用日時及び施設!C7="","",【別シート】使用日時及び施設!C7)</f>
        <v/>
      </c>
      <c r="D6" s="171" t="str">
        <f t="shared" ref="D6:D14" si="0">IF(C6="", "",CHOOSE(WEEKDAY(C6), "日", "月", "火", "水", "木", "金", "土"))</f>
        <v/>
      </c>
      <c r="E6" s="191" t="str">
        <f>IF(【別シート】使用日時及び施設!E7="","",【別シート】使用日時及び施設!E7)</f>
        <v/>
      </c>
      <c r="F6" s="368" t="s">
        <v>159</v>
      </c>
      <c r="G6" s="369"/>
      <c r="H6" s="192" t="str">
        <f>IF(【別シート】使用日時及び施設!H7="","",【別シート】使用日時及び施設!H7)</f>
        <v/>
      </c>
      <c r="I6" s="191" t="str">
        <f>IF(【別シート】使用日時及び施設!I7="","",【別シート】使用日時及び施設!I7)</f>
        <v/>
      </c>
      <c r="J6" s="368" t="s">
        <v>159</v>
      </c>
      <c r="K6" s="369"/>
      <c r="L6" s="192" t="str">
        <f>IF(【別シート】使用日時及び施設!L7="","",【別シート】使用日時及び施設!L7)</f>
        <v/>
      </c>
      <c r="M6" s="193" t="str">
        <f>IF(【別シート】使用日時及び施設!M7="","",【別シート】使用日時及び施設!M7)</f>
        <v/>
      </c>
      <c r="N6" s="194" t="str">
        <f>IF(【別シート】使用日時及び施設!N7="","",【別シート】使用日時及び施設!N7)</f>
        <v/>
      </c>
      <c r="O6" s="173"/>
      <c r="Q6" s="203">
        <f t="shared" ref="Q6:Q14" si="1">IFERROR(CEILING(((I6*60 +L6) - (E6*60 +H6)) / 60, 1),0)</f>
        <v>0</v>
      </c>
      <c r="R6" s="204" t="s">
        <v>272</v>
      </c>
    </row>
    <row r="7" spans="1:18" ht="49.5" customHeight="1">
      <c r="A7" s="173"/>
      <c r="B7" s="190" t="str">
        <f>IF(【別シート】使用日時及び施設!B8="","",【別シート】使用日時及び施設!B8)</f>
        <v/>
      </c>
      <c r="C7" s="171" t="str">
        <f>IF(【別シート】使用日時及び施設!C8="","",【別シート】使用日時及び施設!C8)</f>
        <v/>
      </c>
      <c r="D7" s="171" t="str">
        <f t="shared" si="0"/>
        <v/>
      </c>
      <c r="E7" s="191" t="str">
        <f>IF(【別シート】使用日時及び施設!E8="","",【別シート】使用日時及び施設!E8)</f>
        <v/>
      </c>
      <c r="F7" s="368" t="s">
        <v>159</v>
      </c>
      <c r="G7" s="369"/>
      <c r="H7" s="192" t="str">
        <f>IF(【別シート】使用日時及び施設!H8="","",【別シート】使用日時及び施設!H8)</f>
        <v/>
      </c>
      <c r="I7" s="191" t="str">
        <f>IF(【別シート】使用日時及び施設!I8="","",【別シート】使用日時及び施設!I8)</f>
        <v/>
      </c>
      <c r="J7" s="368" t="s">
        <v>159</v>
      </c>
      <c r="K7" s="369"/>
      <c r="L7" s="192" t="str">
        <f>IF(【別シート】使用日時及び施設!L8="","",【別シート】使用日時及び施設!L8)</f>
        <v/>
      </c>
      <c r="M7" s="193" t="str">
        <f>IF(【別シート】使用日時及び施設!M8="","",【別シート】使用日時及び施設!M8)</f>
        <v/>
      </c>
      <c r="N7" s="194" t="str">
        <f>IF(【別シート】使用日時及び施設!N8="","",【別シート】使用日時及び施設!N8)</f>
        <v/>
      </c>
      <c r="O7" s="173"/>
      <c r="Q7" s="203">
        <f t="shared" si="1"/>
        <v>0</v>
      </c>
      <c r="R7" s="204" t="s">
        <v>272</v>
      </c>
    </row>
    <row r="8" spans="1:18" ht="49.5" customHeight="1">
      <c r="A8" s="173"/>
      <c r="B8" s="190" t="str">
        <f>IF(【別シート】使用日時及び施設!B9="","",【別シート】使用日時及び施設!B9)</f>
        <v/>
      </c>
      <c r="C8" s="171" t="str">
        <f>IF(【別シート】使用日時及び施設!C9="","",【別シート】使用日時及び施設!C9)</f>
        <v/>
      </c>
      <c r="D8" s="171" t="str">
        <f>IF(C8="", "",CHOOSE(WEEKDAY(C8), "日", "月", "火", "水", "木", "金", "土"))</f>
        <v/>
      </c>
      <c r="E8" s="191" t="str">
        <f>IF(【別シート】使用日時及び施設!E9="","",【別シート】使用日時及び施設!E9)</f>
        <v/>
      </c>
      <c r="F8" s="368" t="s">
        <v>159</v>
      </c>
      <c r="G8" s="369"/>
      <c r="H8" s="192" t="str">
        <f>IF(【別シート】使用日時及び施設!H9="","",【別シート】使用日時及び施設!H9)</f>
        <v/>
      </c>
      <c r="I8" s="191" t="str">
        <f>IF(【別シート】使用日時及び施設!I9="","",【別シート】使用日時及び施設!I9)</f>
        <v/>
      </c>
      <c r="J8" s="368" t="s">
        <v>159</v>
      </c>
      <c r="K8" s="369"/>
      <c r="L8" s="192" t="str">
        <f>IF(【別シート】使用日時及び施設!L9="","",【別シート】使用日時及び施設!L9)</f>
        <v/>
      </c>
      <c r="M8" s="193" t="str">
        <f>IF(【別シート】使用日時及び施設!M9="","",【別シート】使用日時及び施設!M9)</f>
        <v/>
      </c>
      <c r="N8" s="194" t="str">
        <f>IF(【別シート】使用日時及び施設!N9="","",【別シート】使用日時及び施設!N9)</f>
        <v/>
      </c>
      <c r="O8" s="173"/>
      <c r="Q8" s="203">
        <f t="shared" si="1"/>
        <v>0</v>
      </c>
      <c r="R8" s="204" t="s">
        <v>272</v>
      </c>
    </row>
    <row r="9" spans="1:18" ht="49.5" customHeight="1">
      <c r="A9" s="173"/>
      <c r="B9" s="190" t="str">
        <f>IF(【別シート】使用日時及び施設!B9="","",【別シート】使用日時及び施設!B9)</f>
        <v/>
      </c>
      <c r="C9" s="171" t="str">
        <f>IF(【別シート】使用日時及び施設!C9="","",【別シート】使用日時及び施設!C9)</f>
        <v/>
      </c>
      <c r="D9" s="171" t="str">
        <f t="shared" ref="D9" si="2">IF(C9="", "",CHOOSE(WEEKDAY(C9), "日", "月", "火", "水", "木", "金", "土"))</f>
        <v/>
      </c>
      <c r="E9" s="191" t="str">
        <f>IF(【別シート】使用日時及び施設!E9="","",【別シート】使用日時及び施設!E9)</f>
        <v/>
      </c>
      <c r="F9" s="368" t="s">
        <v>159</v>
      </c>
      <c r="G9" s="369"/>
      <c r="H9" s="192" t="str">
        <f>IF(【別シート】使用日時及び施設!H9="","",【別シート】使用日時及び施設!H9)</f>
        <v/>
      </c>
      <c r="I9" s="191" t="str">
        <f>IF(【別シート】使用日時及び施設!I9="","",【別シート】使用日時及び施設!I9)</f>
        <v/>
      </c>
      <c r="J9" s="368" t="s">
        <v>159</v>
      </c>
      <c r="K9" s="369"/>
      <c r="L9" s="192" t="str">
        <f>IF(【別シート】使用日時及び施設!L9="","",【別シート】使用日時及び施設!L9)</f>
        <v/>
      </c>
      <c r="M9" s="193" t="str">
        <f>IF(【別シート】使用日時及び施設!M9="","",【別シート】使用日時及び施設!M9)</f>
        <v/>
      </c>
      <c r="N9" s="194" t="str">
        <f>IF(【別シート】使用日時及び施設!N9="","",【別シート】使用日時及び施設!N9)</f>
        <v/>
      </c>
      <c r="O9" s="173"/>
      <c r="Q9" s="203">
        <f t="shared" ref="Q9" si="3">IFERROR(CEILING(((I9*60 +L9) - (E9*60 +H9)) / 60, 1),0)</f>
        <v>0</v>
      </c>
      <c r="R9" s="204" t="s">
        <v>272</v>
      </c>
    </row>
    <row r="10" spans="1:18" ht="49.5" customHeight="1">
      <c r="A10" s="173"/>
      <c r="B10" s="190" t="str">
        <f>IF(【別シート】使用日時及び施設!B10="","",【別シート】使用日時及び施設!B10)</f>
        <v/>
      </c>
      <c r="C10" s="171" t="str">
        <f>IF(【別シート】使用日時及び施設!C10="","",【別シート】使用日時及び施設!C10)</f>
        <v/>
      </c>
      <c r="D10" s="171" t="str">
        <f t="shared" si="0"/>
        <v/>
      </c>
      <c r="E10" s="191" t="str">
        <f>IF(【別シート】使用日時及び施設!E10="","",【別シート】使用日時及び施設!E10)</f>
        <v/>
      </c>
      <c r="F10" s="368" t="s">
        <v>159</v>
      </c>
      <c r="G10" s="369"/>
      <c r="H10" s="192" t="str">
        <f>IF(【別シート】使用日時及び施設!H10="","",【別シート】使用日時及び施設!H10)</f>
        <v/>
      </c>
      <c r="I10" s="191" t="str">
        <f>IF(【別シート】使用日時及び施設!I10="","",【別シート】使用日時及び施設!I10)</f>
        <v/>
      </c>
      <c r="J10" s="368" t="s">
        <v>159</v>
      </c>
      <c r="K10" s="369"/>
      <c r="L10" s="192" t="str">
        <f>IF(【別シート】使用日時及び施設!L10="","",【別シート】使用日時及び施設!L10)</f>
        <v/>
      </c>
      <c r="M10" s="193" t="str">
        <f>IF(【別シート】使用日時及び施設!M10="","",【別シート】使用日時及び施設!M10)</f>
        <v/>
      </c>
      <c r="N10" s="194" t="str">
        <f>IF(【別シート】使用日時及び施設!N10="","",【別シート】使用日時及び施設!N10)</f>
        <v/>
      </c>
      <c r="O10" s="173"/>
      <c r="Q10" s="203">
        <f t="shared" si="1"/>
        <v>0</v>
      </c>
      <c r="R10" s="204" t="s">
        <v>272</v>
      </c>
    </row>
    <row r="11" spans="1:18" ht="49.5" customHeight="1">
      <c r="A11" s="173"/>
      <c r="B11" s="190" t="str">
        <f>IF(【別シート】使用日時及び施設!B11="","",【別シート】使用日時及び施設!B11)</f>
        <v/>
      </c>
      <c r="C11" s="171" t="str">
        <f>IF(【別シート】使用日時及び施設!C11="","",【別シート】使用日時及び施設!C11)</f>
        <v/>
      </c>
      <c r="D11" s="171" t="str">
        <f t="shared" si="0"/>
        <v/>
      </c>
      <c r="E11" s="191" t="str">
        <f>IF(【別シート】使用日時及び施設!E11="","",【別シート】使用日時及び施設!E11)</f>
        <v/>
      </c>
      <c r="F11" s="368" t="s">
        <v>159</v>
      </c>
      <c r="G11" s="369"/>
      <c r="H11" s="192" t="str">
        <f>IF(【別シート】使用日時及び施設!H11="","",【別シート】使用日時及び施設!H11)</f>
        <v/>
      </c>
      <c r="I11" s="191" t="str">
        <f>IF(【別シート】使用日時及び施設!I11="","",【別シート】使用日時及び施設!I11)</f>
        <v/>
      </c>
      <c r="J11" s="368" t="s">
        <v>159</v>
      </c>
      <c r="K11" s="369"/>
      <c r="L11" s="192" t="str">
        <f>IF(【別シート】使用日時及び施設!L11="","",【別シート】使用日時及び施設!L11)</f>
        <v/>
      </c>
      <c r="M11" s="193" t="str">
        <f>IF(【別シート】使用日時及び施設!M11="","",【別シート】使用日時及び施設!M11)</f>
        <v/>
      </c>
      <c r="N11" s="194" t="str">
        <f>IF(【別シート】使用日時及び施設!N11="","",【別シート】使用日時及び施設!N11)</f>
        <v/>
      </c>
      <c r="O11" s="173"/>
      <c r="Q11" s="203">
        <f t="shared" si="1"/>
        <v>0</v>
      </c>
      <c r="R11" s="204" t="s">
        <v>272</v>
      </c>
    </row>
    <row r="12" spans="1:18" ht="49.5" customHeight="1">
      <c r="A12" s="173"/>
      <c r="B12" s="190" t="str">
        <f>IF(【別シート】使用日時及び施設!B12="","",【別シート】使用日時及び施設!B12)</f>
        <v/>
      </c>
      <c r="C12" s="171" t="str">
        <f>IF(【別シート】使用日時及び施設!C12="","",【別シート】使用日時及び施設!C12)</f>
        <v/>
      </c>
      <c r="D12" s="171" t="str">
        <f t="shared" si="0"/>
        <v/>
      </c>
      <c r="E12" s="191" t="str">
        <f>IF(【別シート】使用日時及び施設!E12="","",【別シート】使用日時及び施設!E12)</f>
        <v/>
      </c>
      <c r="F12" s="368" t="s">
        <v>159</v>
      </c>
      <c r="G12" s="369"/>
      <c r="H12" s="192" t="str">
        <f>IF(【別シート】使用日時及び施設!H12="","",【別シート】使用日時及び施設!H12)</f>
        <v/>
      </c>
      <c r="I12" s="191" t="str">
        <f>IF(【別シート】使用日時及び施設!I12="","",【別シート】使用日時及び施設!I12)</f>
        <v/>
      </c>
      <c r="J12" s="368" t="s">
        <v>159</v>
      </c>
      <c r="K12" s="369"/>
      <c r="L12" s="192" t="str">
        <f>IF(【別シート】使用日時及び施設!L12="","",【別シート】使用日時及び施設!L12)</f>
        <v/>
      </c>
      <c r="M12" s="193" t="str">
        <f>IF(【別シート】使用日時及び施設!M12="","",【別シート】使用日時及び施設!M12)</f>
        <v/>
      </c>
      <c r="N12" s="194" t="str">
        <f>IF(【別シート】使用日時及び施設!N12="","",【別シート】使用日時及び施設!N12)</f>
        <v/>
      </c>
      <c r="O12" s="173"/>
      <c r="Q12" s="203">
        <f t="shared" si="1"/>
        <v>0</v>
      </c>
      <c r="R12" s="204" t="s">
        <v>272</v>
      </c>
    </row>
    <row r="13" spans="1:18" ht="49.5" customHeight="1">
      <c r="A13" s="173"/>
      <c r="B13" s="190" t="str">
        <f>IF(【別シート】使用日時及び施設!B14="","",【別シート】使用日時及び施設!B14)</f>
        <v/>
      </c>
      <c r="C13" s="171" t="str">
        <f>IF(【別シート】使用日時及び施設!C14="","",【別シート】使用日時及び施設!C14)</f>
        <v/>
      </c>
      <c r="D13" s="171" t="str">
        <f t="shared" si="0"/>
        <v/>
      </c>
      <c r="E13" s="191" t="str">
        <f>IF(【別シート】使用日時及び施設!E14="","",【別シート】使用日時及び施設!E14)</f>
        <v/>
      </c>
      <c r="F13" s="368" t="s">
        <v>159</v>
      </c>
      <c r="G13" s="369"/>
      <c r="H13" s="192" t="str">
        <f>IF(【別シート】使用日時及び施設!H14="","",【別シート】使用日時及び施設!H14)</f>
        <v/>
      </c>
      <c r="I13" s="191" t="str">
        <f>IF(【別シート】使用日時及び施設!I14="","",【別シート】使用日時及び施設!I14)</f>
        <v/>
      </c>
      <c r="J13" s="368" t="s">
        <v>159</v>
      </c>
      <c r="K13" s="369"/>
      <c r="L13" s="192" t="str">
        <f>IF(【別シート】使用日時及び施設!L14="","",【別シート】使用日時及び施設!L14)</f>
        <v/>
      </c>
      <c r="M13" s="193" t="str">
        <f>IF(【別シート】使用日時及び施設!M14="","",【別シート】使用日時及び施設!M14)</f>
        <v/>
      </c>
      <c r="N13" s="194" t="str">
        <f>IF(【別シート】使用日時及び施設!N14="","",【別シート】使用日時及び施設!N14)</f>
        <v/>
      </c>
      <c r="O13" s="173"/>
      <c r="Q13" s="203">
        <f t="shared" si="1"/>
        <v>0</v>
      </c>
      <c r="R13" s="204" t="s">
        <v>272</v>
      </c>
    </row>
    <row r="14" spans="1:18" ht="49.5" customHeight="1">
      <c r="A14" s="173"/>
      <c r="B14" s="195" t="str">
        <f>IF(【別シート】使用日時及び施設!B15="","",【別シート】使用日時及び施設!B15)</f>
        <v/>
      </c>
      <c r="C14" s="172" t="str">
        <f>IF(【別シート】使用日時及び施設!C15="","",【別シート】使用日時及び施設!C15)</f>
        <v/>
      </c>
      <c r="D14" s="172" t="str">
        <f t="shared" si="0"/>
        <v/>
      </c>
      <c r="E14" s="196" t="str">
        <f>IF(【別シート】使用日時及び施設!E15="","",【別シート】使用日時及び施設!E15)</f>
        <v/>
      </c>
      <c r="F14" s="368" t="s">
        <v>159</v>
      </c>
      <c r="G14" s="369"/>
      <c r="H14" s="197" t="str">
        <f>IF(【別シート】使用日時及び施設!H15="","",【別シート】使用日時及び施設!H15)</f>
        <v/>
      </c>
      <c r="I14" s="196" t="str">
        <f>IF(【別シート】使用日時及び施設!I15="","",【別シート】使用日時及び施設!I15)</f>
        <v/>
      </c>
      <c r="J14" s="368" t="s">
        <v>159</v>
      </c>
      <c r="K14" s="369"/>
      <c r="L14" s="197" t="str">
        <f>IF(【別シート】使用日時及び施設!L15="","",【別シート】使用日時及び施設!L15)</f>
        <v/>
      </c>
      <c r="M14" s="198" t="str">
        <f>IF(【別シート】使用日時及び施設!M15="","",【別シート】使用日時及び施設!M15)</f>
        <v/>
      </c>
      <c r="N14" s="199" t="str">
        <f>IF(【別シート】使用日時及び施設!N15="","",【別シート】使用日時及び施設!N15)</f>
        <v/>
      </c>
      <c r="O14" s="173"/>
      <c r="Q14" s="203">
        <f t="shared" si="1"/>
        <v>0</v>
      </c>
      <c r="R14" s="204" t="s">
        <v>272</v>
      </c>
    </row>
    <row r="15" spans="1:18" ht="11.25" customHeight="1">
      <c r="A15" s="173"/>
      <c r="B15" s="173"/>
      <c r="C15" s="173"/>
      <c r="D15" s="173"/>
      <c r="E15" s="173"/>
      <c r="F15" s="173"/>
      <c r="G15" s="173"/>
      <c r="H15" s="173"/>
      <c r="I15" s="173"/>
      <c r="J15" s="173"/>
      <c r="K15" s="173"/>
      <c r="L15" s="173"/>
      <c r="M15" s="173"/>
      <c r="N15" s="173"/>
      <c r="O15" s="173"/>
    </row>
  </sheetData>
  <sheetProtection formatColumns="0"/>
  <mergeCells count="25">
    <mergeCell ref="B4:B5"/>
    <mergeCell ref="C4:C5"/>
    <mergeCell ref="D4:D5"/>
    <mergeCell ref="E4:H4"/>
    <mergeCell ref="I4:L4"/>
    <mergeCell ref="N4:N5"/>
    <mergeCell ref="F6:G6"/>
    <mergeCell ref="J6:K6"/>
    <mergeCell ref="F7:G7"/>
    <mergeCell ref="J7:K7"/>
    <mergeCell ref="M4:M5"/>
    <mergeCell ref="F8:G8"/>
    <mergeCell ref="J8:K8"/>
    <mergeCell ref="F10:G10"/>
    <mergeCell ref="J10:K10"/>
    <mergeCell ref="F11:G11"/>
    <mergeCell ref="J11:K11"/>
    <mergeCell ref="F9:G9"/>
    <mergeCell ref="J9:K9"/>
    <mergeCell ref="F12:G12"/>
    <mergeCell ref="J12:K12"/>
    <mergeCell ref="F13:G13"/>
    <mergeCell ref="J13:K13"/>
    <mergeCell ref="F14:G14"/>
    <mergeCell ref="J14:K14"/>
  </mergeCells>
  <phoneticPr fontId="21"/>
  <pageMargins left="0.59055118110236227" right="0.59055118110236227" top="0.39370078740157483" bottom="0.39370078740157483" header="0.19685039370078741" footer="0.19685039370078741"/>
  <pageSetup paperSize="9" scale="9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xr:uid="{9DD188DD-05FE-44B7-8086-932D551CF311}">
          <x14:formula1>
            <xm:f>'(非表示) 【料金表】医歯薬 (R7.4.1～)'!$C$9:$C$74</xm:f>
          </x14:formula1>
          <xm:sqref>B6:B14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FFCB4-76CA-411B-93B8-CD04BFCF79C3}">
  <sheetPr>
    <tabColor theme="8" tint="0.79998168889431442"/>
    <pageSetUpPr fitToPage="1"/>
  </sheetPr>
  <dimension ref="A1:IR95"/>
  <sheetViews>
    <sheetView zoomScale="85" zoomScaleNormal="85" workbookViewId="0">
      <pane ySplit="8" topLeftCell="A46" activePane="bottomLeft" state="frozen"/>
      <selection activeCell="R32" sqref="R32:W32"/>
      <selection pane="bottomLeft" activeCell="R32" sqref="R32:W32"/>
    </sheetView>
  </sheetViews>
  <sheetFormatPr defaultColWidth="12" defaultRowHeight="15" customHeight="1"/>
  <cols>
    <col min="1" max="1" width="27.75" style="17" customWidth="1"/>
    <col min="2" max="2" width="29.75" style="17" customWidth="1"/>
    <col min="3" max="3" width="45.375" style="17" bestFit="1" customWidth="1"/>
    <col min="4" max="4" width="45.375" style="17" customWidth="1"/>
    <col min="5" max="5" width="21.625" style="18" customWidth="1"/>
    <col min="6" max="6" width="9" style="17" customWidth="1"/>
    <col min="7" max="7" width="21.75" style="17" customWidth="1"/>
    <col min="8" max="8" width="8.875" style="19" bestFit="1" customWidth="1"/>
    <col min="9" max="9" width="5.5" style="19" customWidth="1"/>
    <col min="10" max="10" width="10.875" style="19" customWidth="1"/>
    <col min="11" max="11" width="10.875" style="18" customWidth="1"/>
    <col min="12" max="240" width="12" style="18"/>
    <col min="241" max="241" width="19" style="18" customWidth="1"/>
    <col min="242" max="242" width="24.625" style="18" customWidth="1"/>
    <col min="243" max="243" width="16.75" style="18" bestFit="1" customWidth="1"/>
    <col min="244" max="244" width="9" style="18" customWidth="1"/>
    <col min="245" max="248" width="10.125" style="18" customWidth="1"/>
    <col min="249" max="249" width="9" style="18" customWidth="1"/>
    <col min="250" max="250" width="5.75" style="18" customWidth="1"/>
    <col min="251" max="251" width="4.125" style="18" customWidth="1"/>
    <col min="252" max="255" width="10.875" style="18" customWidth="1"/>
    <col min="256" max="256" width="4.125" style="18" customWidth="1"/>
    <col min="257" max="257" width="8.625" style="18" customWidth="1"/>
    <col min="258" max="259" width="3" style="18" customWidth="1"/>
    <col min="260" max="260" width="4.125" style="18" customWidth="1"/>
    <col min="261" max="262" width="3" style="18" customWidth="1"/>
    <col min="263" max="263" width="7.5" style="18" customWidth="1"/>
    <col min="264" max="264" width="3" style="18" customWidth="1"/>
    <col min="265" max="496" width="12" style="18"/>
    <col min="497" max="497" width="19" style="18" customWidth="1"/>
    <col min="498" max="498" width="24.625" style="18" customWidth="1"/>
    <col min="499" max="499" width="16.75" style="18" bestFit="1" customWidth="1"/>
    <col min="500" max="500" width="9" style="18" customWidth="1"/>
    <col min="501" max="504" width="10.125" style="18" customWidth="1"/>
    <col min="505" max="505" width="9" style="18" customWidth="1"/>
    <col min="506" max="506" width="5.75" style="18" customWidth="1"/>
    <col min="507" max="507" width="4.125" style="18" customWidth="1"/>
    <col min="508" max="511" width="10.875" style="18" customWidth="1"/>
    <col min="512" max="512" width="4.125" style="18" customWidth="1"/>
    <col min="513" max="513" width="8.625" style="18" customWidth="1"/>
    <col min="514" max="515" width="3" style="18" customWidth="1"/>
    <col min="516" max="516" width="4.125" style="18" customWidth="1"/>
    <col min="517" max="518" width="3" style="18" customWidth="1"/>
    <col min="519" max="519" width="7.5" style="18" customWidth="1"/>
    <col min="520" max="520" width="3" style="18" customWidth="1"/>
    <col min="521" max="752" width="12" style="18"/>
    <col min="753" max="753" width="19" style="18" customWidth="1"/>
    <col min="754" max="754" width="24.625" style="18" customWidth="1"/>
    <col min="755" max="755" width="16.75" style="18" bestFit="1" customWidth="1"/>
    <col min="756" max="756" width="9" style="18" customWidth="1"/>
    <col min="757" max="760" width="10.125" style="18" customWidth="1"/>
    <col min="761" max="761" width="9" style="18" customWidth="1"/>
    <col min="762" max="762" width="5.75" style="18" customWidth="1"/>
    <col min="763" max="763" width="4.125" style="18" customWidth="1"/>
    <col min="764" max="767" width="10.875" style="18" customWidth="1"/>
    <col min="768" max="768" width="4.125" style="18" customWidth="1"/>
    <col min="769" max="769" width="8.625" style="18" customWidth="1"/>
    <col min="770" max="771" width="3" style="18" customWidth="1"/>
    <col min="772" max="772" width="4.125" style="18" customWidth="1"/>
    <col min="773" max="774" width="3" style="18" customWidth="1"/>
    <col min="775" max="775" width="7.5" style="18" customWidth="1"/>
    <col min="776" max="776" width="3" style="18" customWidth="1"/>
    <col min="777" max="1008" width="12" style="18"/>
    <col min="1009" max="1009" width="19" style="18" customWidth="1"/>
    <col min="1010" max="1010" width="24.625" style="18" customWidth="1"/>
    <col min="1011" max="1011" width="16.75" style="18" bestFit="1" customWidth="1"/>
    <col min="1012" max="1012" width="9" style="18" customWidth="1"/>
    <col min="1013" max="1016" width="10.125" style="18" customWidth="1"/>
    <col min="1017" max="1017" width="9" style="18" customWidth="1"/>
    <col min="1018" max="1018" width="5.75" style="18" customWidth="1"/>
    <col min="1019" max="1019" width="4.125" style="18" customWidth="1"/>
    <col min="1020" max="1023" width="10.875" style="18" customWidth="1"/>
    <col min="1024" max="1024" width="4.125" style="18" customWidth="1"/>
    <col min="1025" max="1025" width="8.625" style="18" customWidth="1"/>
    <col min="1026" max="1027" width="3" style="18" customWidth="1"/>
    <col min="1028" max="1028" width="4.125" style="18" customWidth="1"/>
    <col min="1029" max="1030" width="3" style="18" customWidth="1"/>
    <col min="1031" max="1031" width="7.5" style="18" customWidth="1"/>
    <col min="1032" max="1032" width="3" style="18" customWidth="1"/>
    <col min="1033" max="1264" width="12" style="18"/>
    <col min="1265" max="1265" width="19" style="18" customWidth="1"/>
    <col min="1266" max="1266" width="24.625" style="18" customWidth="1"/>
    <col min="1267" max="1267" width="16.75" style="18" bestFit="1" customWidth="1"/>
    <col min="1268" max="1268" width="9" style="18" customWidth="1"/>
    <col min="1269" max="1272" width="10.125" style="18" customWidth="1"/>
    <col min="1273" max="1273" width="9" style="18" customWidth="1"/>
    <col min="1274" max="1274" width="5.75" style="18" customWidth="1"/>
    <col min="1275" max="1275" width="4.125" style="18" customWidth="1"/>
    <col min="1276" max="1279" width="10.875" style="18" customWidth="1"/>
    <col min="1280" max="1280" width="4.125" style="18" customWidth="1"/>
    <col min="1281" max="1281" width="8.625" style="18" customWidth="1"/>
    <col min="1282" max="1283" width="3" style="18" customWidth="1"/>
    <col min="1284" max="1284" width="4.125" style="18" customWidth="1"/>
    <col min="1285" max="1286" width="3" style="18" customWidth="1"/>
    <col min="1287" max="1287" width="7.5" style="18" customWidth="1"/>
    <col min="1288" max="1288" width="3" style="18" customWidth="1"/>
    <col min="1289" max="1520" width="12" style="18"/>
    <col min="1521" max="1521" width="19" style="18" customWidth="1"/>
    <col min="1522" max="1522" width="24.625" style="18" customWidth="1"/>
    <col min="1523" max="1523" width="16.75" style="18" bestFit="1" customWidth="1"/>
    <col min="1524" max="1524" width="9" style="18" customWidth="1"/>
    <col min="1525" max="1528" width="10.125" style="18" customWidth="1"/>
    <col min="1529" max="1529" width="9" style="18" customWidth="1"/>
    <col min="1530" max="1530" width="5.75" style="18" customWidth="1"/>
    <col min="1531" max="1531" width="4.125" style="18" customWidth="1"/>
    <col min="1532" max="1535" width="10.875" style="18" customWidth="1"/>
    <col min="1536" max="1536" width="4.125" style="18" customWidth="1"/>
    <col min="1537" max="1537" width="8.625" style="18" customWidth="1"/>
    <col min="1538" max="1539" width="3" style="18" customWidth="1"/>
    <col min="1540" max="1540" width="4.125" style="18" customWidth="1"/>
    <col min="1541" max="1542" width="3" style="18" customWidth="1"/>
    <col min="1543" max="1543" width="7.5" style="18" customWidth="1"/>
    <col min="1544" max="1544" width="3" style="18" customWidth="1"/>
    <col min="1545" max="1776" width="12" style="18"/>
    <col min="1777" max="1777" width="19" style="18" customWidth="1"/>
    <col min="1778" max="1778" width="24.625" style="18" customWidth="1"/>
    <col min="1779" max="1779" width="16.75" style="18" bestFit="1" customWidth="1"/>
    <col min="1780" max="1780" width="9" style="18" customWidth="1"/>
    <col min="1781" max="1784" width="10.125" style="18" customWidth="1"/>
    <col min="1785" max="1785" width="9" style="18" customWidth="1"/>
    <col min="1786" max="1786" width="5.75" style="18" customWidth="1"/>
    <col min="1787" max="1787" width="4.125" style="18" customWidth="1"/>
    <col min="1788" max="1791" width="10.875" style="18" customWidth="1"/>
    <col min="1792" max="1792" width="4.125" style="18" customWidth="1"/>
    <col min="1793" max="1793" width="8.625" style="18" customWidth="1"/>
    <col min="1794" max="1795" width="3" style="18" customWidth="1"/>
    <col min="1796" max="1796" width="4.125" style="18" customWidth="1"/>
    <col min="1797" max="1798" width="3" style="18" customWidth="1"/>
    <col min="1799" max="1799" width="7.5" style="18" customWidth="1"/>
    <col min="1800" max="1800" width="3" style="18" customWidth="1"/>
    <col min="1801" max="2032" width="12" style="18"/>
    <col min="2033" max="2033" width="19" style="18" customWidth="1"/>
    <col min="2034" max="2034" width="24.625" style="18" customWidth="1"/>
    <col min="2035" max="2035" width="16.75" style="18" bestFit="1" customWidth="1"/>
    <col min="2036" max="2036" width="9" style="18" customWidth="1"/>
    <col min="2037" max="2040" width="10.125" style="18" customWidth="1"/>
    <col min="2041" max="2041" width="9" style="18" customWidth="1"/>
    <col min="2042" max="2042" width="5.75" style="18" customWidth="1"/>
    <col min="2043" max="2043" width="4.125" style="18" customWidth="1"/>
    <col min="2044" max="2047" width="10.875" style="18" customWidth="1"/>
    <col min="2048" max="2048" width="4.125" style="18" customWidth="1"/>
    <col min="2049" max="2049" width="8.625" style="18" customWidth="1"/>
    <col min="2050" max="2051" width="3" style="18" customWidth="1"/>
    <col min="2052" max="2052" width="4.125" style="18" customWidth="1"/>
    <col min="2053" max="2054" width="3" style="18" customWidth="1"/>
    <col min="2055" max="2055" width="7.5" style="18" customWidth="1"/>
    <col min="2056" max="2056" width="3" style="18" customWidth="1"/>
    <col min="2057" max="2288" width="12" style="18"/>
    <col min="2289" max="2289" width="19" style="18" customWidth="1"/>
    <col min="2290" max="2290" width="24.625" style="18" customWidth="1"/>
    <col min="2291" max="2291" width="16.75" style="18" bestFit="1" customWidth="1"/>
    <col min="2292" max="2292" width="9" style="18" customWidth="1"/>
    <col min="2293" max="2296" width="10.125" style="18" customWidth="1"/>
    <col min="2297" max="2297" width="9" style="18" customWidth="1"/>
    <col min="2298" max="2298" width="5.75" style="18" customWidth="1"/>
    <col min="2299" max="2299" width="4.125" style="18" customWidth="1"/>
    <col min="2300" max="2303" width="10.875" style="18" customWidth="1"/>
    <col min="2304" max="2304" width="4.125" style="18" customWidth="1"/>
    <col min="2305" max="2305" width="8.625" style="18" customWidth="1"/>
    <col min="2306" max="2307" width="3" style="18" customWidth="1"/>
    <col min="2308" max="2308" width="4.125" style="18" customWidth="1"/>
    <col min="2309" max="2310" width="3" style="18" customWidth="1"/>
    <col min="2311" max="2311" width="7.5" style="18" customWidth="1"/>
    <col min="2312" max="2312" width="3" style="18" customWidth="1"/>
    <col min="2313" max="2544" width="12" style="18"/>
    <col min="2545" max="2545" width="19" style="18" customWidth="1"/>
    <col min="2546" max="2546" width="24.625" style="18" customWidth="1"/>
    <col min="2547" max="2547" width="16.75" style="18" bestFit="1" customWidth="1"/>
    <col min="2548" max="2548" width="9" style="18" customWidth="1"/>
    <col min="2549" max="2552" width="10.125" style="18" customWidth="1"/>
    <col min="2553" max="2553" width="9" style="18" customWidth="1"/>
    <col min="2554" max="2554" width="5.75" style="18" customWidth="1"/>
    <col min="2555" max="2555" width="4.125" style="18" customWidth="1"/>
    <col min="2556" max="2559" width="10.875" style="18" customWidth="1"/>
    <col min="2560" max="2560" width="4.125" style="18" customWidth="1"/>
    <col min="2561" max="2561" width="8.625" style="18" customWidth="1"/>
    <col min="2562" max="2563" width="3" style="18" customWidth="1"/>
    <col min="2564" max="2564" width="4.125" style="18" customWidth="1"/>
    <col min="2565" max="2566" width="3" style="18" customWidth="1"/>
    <col min="2567" max="2567" width="7.5" style="18" customWidth="1"/>
    <col min="2568" max="2568" width="3" style="18" customWidth="1"/>
    <col min="2569" max="2800" width="12" style="18"/>
    <col min="2801" max="2801" width="19" style="18" customWidth="1"/>
    <col min="2802" max="2802" width="24.625" style="18" customWidth="1"/>
    <col min="2803" max="2803" width="16.75" style="18" bestFit="1" customWidth="1"/>
    <col min="2804" max="2804" width="9" style="18" customWidth="1"/>
    <col min="2805" max="2808" width="10.125" style="18" customWidth="1"/>
    <col min="2809" max="2809" width="9" style="18" customWidth="1"/>
    <col min="2810" max="2810" width="5.75" style="18" customWidth="1"/>
    <col min="2811" max="2811" width="4.125" style="18" customWidth="1"/>
    <col min="2812" max="2815" width="10.875" style="18" customWidth="1"/>
    <col min="2816" max="2816" width="4.125" style="18" customWidth="1"/>
    <col min="2817" max="2817" width="8.625" style="18" customWidth="1"/>
    <col min="2818" max="2819" width="3" style="18" customWidth="1"/>
    <col min="2820" max="2820" width="4.125" style="18" customWidth="1"/>
    <col min="2821" max="2822" width="3" style="18" customWidth="1"/>
    <col min="2823" max="2823" width="7.5" style="18" customWidth="1"/>
    <col min="2824" max="2824" width="3" style="18" customWidth="1"/>
    <col min="2825" max="3056" width="12" style="18"/>
    <col min="3057" max="3057" width="19" style="18" customWidth="1"/>
    <col min="3058" max="3058" width="24.625" style="18" customWidth="1"/>
    <col min="3059" max="3059" width="16.75" style="18" bestFit="1" customWidth="1"/>
    <col min="3060" max="3060" width="9" style="18" customWidth="1"/>
    <col min="3061" max="3064" width="10.125" style="18" customWidth="1"/>
    <col min="3065" max="3065" width="9" style="18" customWidth="1"/>
    <col min="3066" max="3066" width="5.75" style="18" customWidth="1"/>
    <col min="3067" max="3067" width="4.125" style="18" customWidth="1"/>
    <col min="3068" max="3071" width="10.875" style="18" customWidth="1"/>
    <col min="3072" max="3072" width="4.125" style="18" customWidth="1"/>
    <col min="3073" max="3073" width="8.625" style="18" customWidth="1"/>
    <col min="3074" max="3075" width="3" style="18" customWidth="1"/>
    <col min="3076" max="3076" width="4.125" style="18" customWidth="1"/>
    <col min="3077" max="3078" width="3" style="18" customWidth="1"/>
    <col min="3079" max="3079" width="7.5" style="18" customWidth="1"/>
    <col min="3080" max="3080" width="3" style="18" customWidth="1"/>
    <col min="3081" max="3312" width="12" style="18"/>
    <col min="3313" max="3313" width="19" style="18" customWidth="1"/>
    <col min="3314" max="3314" width="24.625" style="18" customWidth="1"/>
    <col min="3315" max="3315" width="16.75" style="18" bestFit="1" customWidth="1"/>
    <col min="3316" max="3316" width="9" style="18" customWidth="1"/>
    <col min="3317" max="3320" width="10.125" style="18" customWidth="1"/>
    <col min="3321" max="3321" width="9" style="18" customWidth="1"/>
    <col min="3322" max="3322" width="5.75" style="18" customWidth="1"/>
    <col min="3323" max="3323" width="4.125" style="18" customWidth="1"/>
    <col min="3324" max="3327" width="10.875" style="18" customWidth="1"/>
    <col min="3328" max="3328" width="4.125" style="18" customWidth="1"/>
    <col min="3329" max="3329" width="8.625" style="18" customWidth="1"/>
    <col min="3330" max="3331" width="3" style="18" customWidth="1"/>
    <col min="3332" max="3332" width="4.125" style="18" customWidth="1"/>
    <col min="3333" max="3334" width="3" style="18" customWidth="1"/>
    <col min="3335" max="3335" width="7.5" style="18" customWidth="1"/>
    <col min="3336" max="3336" width="3" style="18" customWidth="1"/>
    <col min="3337" max="3568" width="12" style="18"/>
    <col min="3569" max="3569" width="19" style="18" customWidth="1"/>
    <col min="3570" max="3570" width="24.625" style="18" customWidth="1"/>
    <col min="3571" max="3571" width="16.75" style="18" bestFit="1" customWidth="1"/>
    <col min="3572" max="3572" width="9" style="18" customWidth="1"/>
    <col min="3573" max="3576" width="10.125" style="18" customWidth="1"/>
    <col min="3577" max="3577" width="9" style="18" customWidth="1"/>
    <col min="3578" max="3578" width="5.75" style="18" customWidth="1"/>
    <col min="3579" max="3579" width="4.125" style="18" customWidth="1"/>
    <col min="3580" max="3583" width="10.875" style="18" customWidth="1"/>
    <col min="3584" max="3584" width="4.125" style="18" customWidth="1"/>
    <col min="3585" max="3585" width="8.625" style="18" customWidth="1"/>
    <col min="3586" max="3587" width="3" style="18" customWidth="1"/>
    <col min="3588" max="3588" width="4.125" style="18" customWidth="1"/>
    <col min="3589" max="3590" width="3" style="18" customWidth="1"/>
    <col min="3591" max="3591" width="7.5" style="18" customWidth="1"/>
    <col min="3592" max="3592" width="3" style="18" customWidth="1"/>
    <col min="3593" max="3824" width="12" style="18"/>
    <col min="3825" max="3825" width="19" style="18" customWidth="1"/>
    <col min="3826" max="3826" width="24.625" style="18" customWidth="1"/>
    <col min="3827" max="3827" width="16.75" style="18" bestFit="1" customWidth="1"/>
    <col min="3828" max="3828" width="9" style="18" customWidth="1"/>
    <col min="3829" max="3832" width="10.125" style="18" customWidth="1"/>
    <col min="3833" max="3833" width="9" style="18" customWidth="1"/>
    <col min="3834" max="3834" width="5.75" style="18" customWidth="1"/>
    <col min="3835" max="3835" width="4.125" style="18" customWidth="1"/>
    <col min="3836" max="3839" width="10.875" style="18" customWidth="1"/>
    <col min="3840" max="3840" width="4.125" style="18" customWidth="1"/>
    <col min="3841" max="3841" width="8.625" style="18" customWidth="1"/>
    <col min="3842" max="3843" width="3" style="18" customWidth="1"/>
    <col min="3844" max="3844" width="4.125" style="18" customWidth="1"/>
    <col min="3845" max="3846" width="3" style="18" customWidth="1"/>
    <col min="3847" max="3847" width="7.5" style="18" customWidth="1"/>
    <col min="3848" max="3848" width="3" style="18" customWidth="1"/>
    <col min="3849" max="4080" width="12" style="18"/>
    <col min="4081" max="4081" width="19" style="18" customWidth="1"/>
    <col min="4082" max="4082" width="24.625" style="18" customWidth="1"/>
    <col min="4083" max="4083" width="16.75" style="18" bestFit="1" customWidth="1"/>
    <col min="4084" max="4084" width="9" style="18" customWidth="1"/>
    <col min="4085" max="4088" width="10.125" style="18" customWidth="1"/>
    <col min="4089" max="4089" width="9" style="18" customWidth="1"/>
    <col min="4090" max="4090" width="5.75" style="18" customWidth="1"/>
    <col min="4091" max="4091" width="4.125" style="18" customWidth="1"/>
    <col min="4092" max="4095" width="10.875" style="18" customWidth="1"/>
    <col min="4096" max="4096" width="4.125" style="18" customWidth="1"/>
    <col min="4097" max="4097" width="8.625" style="18" customWidth="1"/>
    <col min="4098" max="4099" width="3" style="18" customWidth="1"/>
    <col min="4100" max="4100" width="4.125" style="18" customWidth="1"/>
    <col min="4101" max="4102" width="3" style="18" customWidth="1"/>
    <col min="4103" max="4103" width="7.5" style="18" customWidth="1"/>
    <col min="4104" max="4104" width="3" style="18" customWidth="1"/>
    <col min="4105" max="4336" width="12" style="18"/>
    <col min="4337" max="4337" width="19" style="18" customWidth="1"/>
    <col min="4338" max="4338" width="24.625" style="18" customWidth="1"/>
    <col min="4339" max="4339" width="16.75" style="18" bestFit="1" customWidth="1"/>
    <col min="4340" max="4340" width="9" style="18" customWidth="1"/>
    <col min="4341" max="4344" width="10.125" style="18" customWidth="1"/>
    <col min="4345" max="4345" width="9" style="18" customWidth="1"/>
    <col min="4346" max="4346" width="5.75" style="18" customWidth="1"/>
    <col min="4347" max="4347" width="4.125" style="18" customWidth="1"/>
    <col min="4348" max="4351" width="10.875" style="18" customWidth="1"/>
    <col min="4352" max="4352" width="4.125" style="18" customWidth="1"/>
    <col min="4353" max="4353" width="8.625" style="18" customWidth="1"/>
    <col min="4354" max="4355" width="3" style="18" customWidth="1"/>
    <col min="4356" max="4356" width="4.125" style="18" customWidth="1"/>
    <col min="4357" max="4358" width="3" style="18" customWidth="1"/>
    <col min="4359" max="4359" width="7.5" style="18" customWidth="1"/>
    <col min="4360" max="4360" width="3" style="18" customWidth="1"/>
    <col min="4361" max="4592" width="12" style="18"/>
    <col min="4593" max="4593" width="19" style="18" customWidth="1"/>
    <col min="4594" max="4594" width="24.625" style="18" customWidth="1"/>
    <col min="4595" max="4595" width="16.75" style="18" bestFit="1" customWidth="1"/>
    <col min="4596" max="4596" width="9" style="18" customWidth="1"/>
    <col min="4597" max="4600" width="10.125" style="18" customWidth="1"/>
    <col min="4601" max="4601" width="9" style="18" customWidth="1"/>
    <col min="4602" max="4602" width="5.75" style="18" customWidth="1"/>
    <col min="4603" max="4603" width="4.125" style="18" customWidth="1"/>
    <col min="4604" max="4607" width="10.875" style="18" customWidth="1"/>
    <col min="4608" max="4608" width="4.125" style="18" customWidth="1"/>
    <col min="4609" max="4609" width="8.625" style="18" customWidth="1"/>
    <col min="4610" max="4611" width="3" style="18" customWidth="1"/>
    <col min="4612" max="4612" width="4.125" style="18" customWidth="1"/>
    <col min="4613" max="4614" width="3" style="18" customWidth="1"/>
    <col min="4615" max="4615" width="7.5" style="18" customWidth="1"/>
    <col min="4616" max="4616" width="3" style="18" customWidth="1"/>
    <col min="4617" max="4848" width="12" style="18"/>
    <col min="4849" max="4849" width="19" style="18" customWidth="1"/>
    <col min="4850" max="4850" width="24.625" style="18" customWidth="1"/>
    <col min="4851" max="4851" width="16.75" style="18" bestFit="1" customWidth="1"/>
    <col min="4852" max="4852" width="9" style="18" customWidth="1"/>
    <col min="4853" max="4856" width="10.125" style="18" customWidth="1"/>
    <col min="4857" max="4857" width="9" style="18" customWidth="1"/>
    <col min="4858" max="4858" width="5.75" style="18" customWidth="1"/>
    <col min="4859" max="4859" width="4.125" style="18" customWidth="1"/>
    <col min="4860" max="4863" width="10.875" style="18" customWidth="1"/>
    <col min="4864" max="4864" width="4.125" style="18" customWidth="1"/>
    <col min="4865" max="4865" width="8.625" style="18" customWidth="1"/>
    <col min="4866" max="4867" width="3" style="18" customWidth="1"/>
    <col min="4868" max="4868" width="4.125" style="18" customWidth="1"/>
    <col min="4869" max="4870" width="3" style="18" customWidth="1"/>
    <col min="4871" max="4871" width="7.5" style="18" customWidth="1"/>
    <col min="4872" max="4872" width="3" style="18" customWidth="1"/>
    <col min="4873" max="5104" width="12" style="18"/>
    <col min="5105" max="5105" width="19" style="18" customWidth="1"/>
    <col min="5106" max="5106" width="24.625" style="18" customWidth="1"/>
    <col min="5107" max="5107" width="16.75" style="18" bestFit="1" customWidth="1"/>
    <col min="5108" max="5108" width="9" style="18" customWidth="1"/>
    <col min="5109" max="5112" width="10.125" style="18" customWidth="1"/>
    <col min="5113" max="5113" width="9" style="18" customWidth="1"/>
    <col min="5114" max="5114" width="5.75" style="18" customWidth="1"/>
    <col min="5115" max="5115" width="4.125" style="18" customWidth="1"/>
    <col min="5116" max="5119" width="10.875" style="18" customWidth="1"/>
    <col min="5120" max="5120" width="4.125" style="18" customWidth="1"/>
    <col min="5121" max="5121" width="8.625" style="18" customWidth="1"/>
    <col min="5122" max="5123" width="3" style="18" customWidth="1"/>
    <col min="5124" max="5124" width="4.125" style="18" customWidth="1"/>
    <col min="5125" max="5126" width="3" style="18" customWidth="1"/>
    <col min="5127" max="5127" width="7.5" style="18" customWidth="1"/>
    <col min="5128" max="5128" width="3" style="18" customWidth="1"/>
    <col min="5129" max="5360" width="12" style="18"/>
    <col min="5361" max="5361" width="19" style="18" customWidth="1"/>
    <col min="5362" max="5362" width="24.625" style="18" customWidth="1"/>
    <col min="5363" max="5363" width="16.75" style="18" bestFit="1" customWidth="1"/>
    <col min="5364" max="5364" width="9" style="18" customWidth="1"/>
    <col min="5365" max="5368" width="10.125" style="18" customWidth="1"/>
    <col min="5369" max="5369" width="9" style="18" customWidth="1"/>
    <col min="5370" max="5370" width="5.75" style="18" customWidth="1"/>
    <col min="5371" max="5371" width="4.125" style="18" customWidth="1"/>
    <col min="5372" max="5375" width="10.875" style="18" customWidth="1"/>
    <col min="5376" max="5376" width="4.125" style="18" customWidth="1"/>
    <col min="5377" max="5377" width="8.625" style="18" customWidth="1"/>
    <col min="5378" max="5379" width="3" style="18" customWidth="1"/>
    <col min="5380" max="5380" width="4.125" style="18" customWidth="1"/>
    <col min="5381" max="5382" width="3" style="18" customWidth="1"/>
    <col min="5383" max="5383" width="7.5" style="18" customWidth="1"/>
    <col min="5384" max="5384" width="3" style="18" customWidth="1"/>
    <col min="5385" max="5616" width="12" style="18"/>
    <col min="5617" max="5617" width="19" style="18" customWidth="1"/>
    <col min="5618" max="5618" width="24.625" style="18" customWidth="1"/>
    <col min="5619" max="5619" width="16.75" style="18" bestFit="1" customWidth="1"/>
    <col min="5620" max="5620" width="9" style="18" customWidth="1"/>
    <col min="5621" max="5624" width="10.125" style="18" customWidth="1"/>
    <col min="5625" max="5625" width="9" style="18" customWidth="1"/>
    <col min="5626" max="5626" width="5.75" style="18" customWidth="1"/>
    <col min="5627" max="5627" width="4.125" style="18" customWidth="1"/>
    <col min="5628" max="5631" width="10.875" style="18" customWidth="1"/>
    <col min="5632" max="5632" width="4.125" style="18" customWidth="1"/>
    <col min="5633" max="5633" width="8.625" style="18" customWidth="1"/>
    <col min="5634" max="5635" width="3" style="18" customWidth="1"/>
    <col min="5636" max="5636" width="4.125" style="18" customWidth="1"/>
    <col min="5637" max="5638" width="3" style="18" customWidth="1"/>
    <col min="5639" max="5639" width="7.5" style="18" customWidth="1"/>
    <col min="5640" max="5640" width="3" style="18" customWidth="1"/>
    <col min="5641" max="5872" width="12" style="18"/>
    <col min="5873" max="5873" width="19" style="18" customWidth="1"/>
    <col min="5874" max="5874" width="24.625" style="18" customWidth="1"/>
    <col min="5875" max="5875" width="16.75" style="18" bestFit="1" customWidth="1"/>
    <col min="5876" max="5876" width="9" style="18" customWidth="1"/>
    <col min="5877" max="5880" width="10.125" style="18" customWidth="1"/>
    <col min="5881" max="5881" width="9" style="18" customWidth="1"/>
    <col min="5882" max="5882" width="5.75" style="18" customWidth="1"/>
    <col min="5883" max="5883" width="4.125" style="18" customWidth="1"/>
    <col min="5884" max="5887" width="10.875" style="18" customWidth="1"/>
    <col min="5888" max="5888" width="4.125" style="18" customWidth="1"/>
    <col min="5889" max="5889" width="8.625" style="18" customWidth="1"/>
    <col min="5890" max="5891" width="3" style="18" customWidth="1"/>
    <col min="5892" max="5892" width="4.125" style="18" customWidth="1"/>
    <col min="5893" max="5894" width="3" style="18" customWidth="1"/>
    <col min="5895" max="5895" width="7.5" style="18" customWidth="1"/>
    <col min="5896" max="5896" width="3" style="18" customWidth="1"/>
    <col min="5897" max="6128" width="12" style="18"/>
    <col min="6129" max="6129" width="19" style="18" customWidth="1"/>
    <col min="6130" max="6130" width="24.625" style="18" customWidth="1"/>
    <col min="6131" max="6131" width="16.75" style="18" bestFit="1" customWidth="1"/>
    <col min="6132" max="6132" width="9" style="18" customWidth="1"/>
    <col min="6133" max="6136" width="10.125" style="18" customWidth="1"/>
    <col min="6137" max="6137" width="9" style="18" customWidth="1"/>
    <col min="6138" max="6138" width="5.75" style="18" customWidth="1"/>
    <col min="6139" max="6139" width="4.125" style="18" customWidth="1"/>
    <col min="6140" max="6143" width="10.875" style="18" customWidth="1"/>
    <col min="6144" max="6144" width="4.125" style="18" customWidth="1"/>
    <col min="6145" max="6145" width="8.625" style="18" customWidth="1"/>
    <col min="6146" max="6147" width="3" style="18" customWidth="1"/>
    <col min="6148" max="6148" width="4.125" style="18" customWidth="1"/>
    <col min="6149" max="6150" width="3" style="18" customWidth="1"/>
    <col min="6151" max="6151" width="7.5" style="18" customWidth="1"/>
    <col min="6152" max="6152" width="3" style="18" customWidth="1"/>
    <col min="6153" max="6384" width="12" style="18"/>
    <col min="6385" max="6385" width="19" style="18" customWidth="1"/>
    <col min="6386" max="6386" width="24.625" style="18" customWidth="1"/>
    <col min="6387" max="6387" width="16.75" style="18" bestFit="1" customWidth="1"/>
    <col min="6388" max="6388" width="9" style="18" customWidth="1"/>
    <col min="6389" max="6392" width="10.125" style="18" customWidth="1"/>
    <col min="6393" max="6393" width="9" style="18" customWidth="1"/>
    <col min="6394" max="6394" width="5.75" style="18" customWidth="1"/>
    <col min="6395" max="6395" width="4.125" style="18" customWidth="1"/>
    <col min="6396" max="6399" width="10.875" style="18" customWidth="1"/>
    <col min="6400" max="6400" width="4.125" style="18" customWidth="1"/>
    <col min="6401" max="6401" width="8.625" style="18" customWidth="1"/>
    <col min="6402" max="6403" width="3" style="18" customWidth="1"/>
    <col min="6404" max="6404" width="4.125" style="18" customWidth="1"/>
    <col min="6405" max="6406" width="3" style="18" customWidth="1"/>
    <col min="6407" max="6407" width="7.5" style="18" customWidth="1"/>
    <col min="6408" max="6408" width="3" style="18" customWidth="1"/>
    <col min="6409" max="6640" width="12" style="18"/>
    <col min="6641" max="6641" width="19" style="18" customWidth="1"/>
    <col min="6642" max="6642" width="24.625" style="18" customWidth="1"/>
    <col min="6643" max="6643" width="16.75" style="18" bestFit="1" customWidth="1"/>
    <col min="6644" max="6644" width="9" style="18" customWidth="1"/>
    <col min="6645" max="6648" width="10.125" style="18" customWidth="1"/>
    <col min="6649" max="6649" width="9" style="18" customWidth="1"/>
    <col min="6650" max="6650" width="5.75" style="18" customWidth="1"/>
    <col min="6651" max="6651" width="4.125" style="18" customWidth="1"/>
    <col min="6652" max="6655" width="10.875" style="18" customWidth="1"/>
    <col min="6656" max="6656" width="4.125" style="18" customWidth="1"/>
    <col min="6657" max="6657" width="8.625" style="18" customWidth="1"/>
    <col min="6658" max="6659" width="3" style="18" customWidth="1"/>
    <col min="6660" max="6660" width="4.125" style="18" customWidth="1"/>
    <col min="6661" max="6662" width="3" style="18" customWidth="1"/>
    <col min="6663" max="6663" width="7.5" style="18" customWidth="1"/>
    <col min="6664" max="6664" width="3" style="18" customWidth="1"/>
    <col min="6665" max="6896" width="12" style="18"/>
    <col min="6897" max="6897" width="19" style="18" customWidth="1"/>
    <col min="6898" max="6898" width="24.625" style="18" customWidth="1"/>
    <col min="6899" max="6899" width="16.75" style="18" bestFit="1" customWidth="1"/>
    <col min="6900" max="6900" width="9" style="18" customWidth="1"/>
    <col min="6901" max="6904" width="10.125" style="18" customWidth="1"/>
    <col min="6905" max="6905" width="9" style="18" customWidth="1"/>
    <col min="6906" max="6906" width="5.75" style="18" customWidth="1"/>
    <col min="6907" max="6907" width="4.125" style="18" customWidth="1"/>
    <col min="6908" max="6911" width="10.875" style="18" customWidth="1"/>
    <col min="6912" max="6912" width="4.125" style="18" customWidth="1"/>
    <col min="6913" max="6913" width="8.625" style="18" customWidth="1"/>
    <col min="6914" max="6915" width="3" style="18" customWidth="1"/>
    <col min="6916" max="6916" width="4.125" style="18" customWidth="1"/>
    <col min="6917" max="6918" width="3" style="18" customWidth="1"/>
    <col min="6919" max="6919" width="7.5" style="18" customWidth="1"/>
    <col min="6920" max="6920" width="3" style="18" customWidth="1"/>
    <col min="6921" max="7152" width="12" style="18"/>
    <col min="7153" max="7153" width="19" style="18" customWidth="1"/>
    <col min="7154" max="7154" width="24.625" style="18" customWidth="1"/>
    <col min="7155" max="7155" width="16.75" style="18" bestFit="1" customWidth="1"/>
    <col min="7156" max="7156" width="9" style="18" customWidth="1"/>
    <col min="7157" max="7160" width="10.125" style="18" customWidth="1"/>
    <col min="7161" max="7161" width="9" style="18" customWidth="1"/>
    <col min="7162" max="7162" width="5.75" style="18" customWidth="1"/>
    <col min="7163" max="7163" width="4.125" style="18" customWidth="1"/>
    <col min="7164" max="7167" width="10.875" style="18" customWidth="1"/>
    <col min="7168" max="7168" width="4.125" style="18" customWidth="1"/>
    <col min="7169" max="7169" width="8.625" style="18" customWidth="1"/>
    <col min="7170" max="7171" width="3" style="18" customWidth="1"/>
    <col min="7172" max="7172" width="4.125" style="18" customWidth="1"/>
    <col min="7173" max="7174" width="3" style="18" customWidth="1"/>
    <col min="7175" max="7175" width="7.5" style="18" customWidth="1"/>
    <col min="7176" max="7176" width="3" style="18" customWidth="1"/>
    <col min="7177" max="7408" width="12" style="18"/>
    <col min="7409" max="7409" width="19" style="18" customWidth="1"/>
    <col min="7410" max="7410" width="24.625" style="18" customWidth="1"/>
    <col min="7411" max="7411" width="16.75" style="18" bestFit="1" customWidth="1"/>
    <col min="7412" max="7412" width="9" style="18" customWidth="1"/>
    <col min="7413" max="7416" width="10.125" style="18" customWidth="1"/>
    <col min="7417" max="7417" width="9" style="18" customWidth="1"/>
    <col min="7418" max="7418" width="5.75" style="18" customWidth="1"/>
    <col min="7419" max="7419" width="4.125" style="18" customWidth="1"/>
    <col min="7420" max="7423" width="10.875" style="18" customWidth="1"/>
    <col min="7424" max="7424" width="4.125" style="18" customWidth="1"/>
    <col min="7425" max="7425" width="8.625" style="18" customWidth="1"/>
    <col min="7426" max="7427" width="3" style="18" customWidth="1"/>
    <col min="7428" max="7428" width="4.125" style="18" customWidth="1"/>
    <col min="7429" max="7430" width="3" style="18" customWidth="1"/>
    <col min="7431" max="7431" width="7.5" style="18" customWidth="1"/>
    <col min="7432" max="7432" width="3" style="18" customWidth="1"/>
    <col min="7433" max="7664" width="12" style="18"/>
    <col min="7665" max="7665" width="19" style="18" customWidth="1"/>
    <col min="7666" max="7666" width="24.625" style="18" customWidth="1"/>
    <col min="7667" max="7667" width="16.75" style="18" bestFit="1" customWidth="1"/>
    <col min="7668" max="7668" width="9" style="18" customWidth="1"/>
    <col min="7669" max="7672" width="10.125" style="18" customWidth="1"/>
    <col min="7673" max="7673" width="9" style="18" customWidth="1"/>
    <col min="7674" max="7674" width="5.75" style="18" customWidth="1"/>
    <col min="7675" max="7675" width="4.125" style="18" customWidth="1"/>
    <col min="7676" max="7679" width="10.875" style="18" customWidth="1"/>
    <col min="7680" max="7680" width="4.125" style="18" customWidth="1"/>
    <col min="7681" max="7681" width="8.625" style="18" customWidth="1"/>
    <col min="7682" max="7683" width="3" style="18" customWidth="1"/>
    <col min="7684" max="7684" width="4.125" style="18" customWidth="1"/>
    <col min="7685" max="7686" width="3" style="18" customWidth="1"/>
    <col min="7687" max="7687" width="7.5" style="18" customWidth="1"/>
    <col min="7688" max="7688" width="3" style="18" customWidth="1"/>
    <col min="7689" max="7920" width="12" style="18"/>
    <col min="7921" max="7921" width="19" style="18" customWidth="1"/>
    <col min="7922" max="7922" width="24.625" style="18" customWidth="1"/>
    <col min="7923" max="7923" width="16.75" style="18" bestFit="1" customWidth="1"/>
    <col min="7924" max="7924" width="9" style="18" customWidth="1"/>
    <col min="7925" max="7928" width="10.125" style="18" customWidth="1"/>
    <col min="7929" max="7929" width="9" style="18" customWidth="1"/>
    <col min="7930" max="7930" width="5.75" style="18" customWidth="1"/>
    <col min="7931" max="7931" width="4.125" style="18" customWidth="1"/>
    <col min="7932" max="7935" width="10.875" style="18" customWidth="1"/>
    <col min="7936" max="7936" width="4.125" style="18" customWidth="1"/>
    <col min="7937" max="7937" width="8.625" style="18" customWidth="1"/>
    <col min="7938" max="7939" width="3" style="18" customWidth="1"/>
    <col min="7940" max="7940" width="4.125" style="18" customWidth="1"/>
    <col min="7941" max="7942" width="3" style="18" customWidth="1"/>
    <col min="7943" max="7943" width="7.5" style="18" customWidth="1"/>
    <col min="7944" max="7944" width="3" style="18" customWidth="1"/>
    <col min="7945" max="8176" width="12" style="18"/>
    <col min="8177" max="8177" width="19" style="18" customWidth="1"/>
    <col min="8178" max="8178" width="24.625" style="18" customWidth="1"/>
    <col min="8179" max="8179" width="16.75" style="18" bestFit="1" customWidth="1"/>
    <col min="8180" max="8180" width="9" style="18" customWidth="1"/>
    <col min="8181" max="8184" width="10.125" style="18" customWidth="1"/>
    <col min="8185" max="8185" width="9" style="18" customWidth="1"/>
    <col min="8186" max="8186" width="5.75" style="18" customWidth="1"/>
    <col min="8187" max="8187" width="4.125" style="18" customWidth="1"/>
    <col min="8188" max="8191" width="10.875" style="18" customWidth="1"/>
    <col min="8192" max="8192" width="4.125" style="18" customWidth="1"/>
    <col min="8193" max="8193" width="8.625" style="18" customWidth="1"/>
    <col min="8194" max="8195" width="3" style="18" customWidth="1"/>
    <col min="8196" max="8196" width="4.125" style="18" customWidth="1"/>
    <col min="8197" max="8198" width="3" style="18" customWidth="1"/>
    <col min="8199" max="8199" width="7.5" style="18" customWidth="1"/>
    <col min="8200" max="8200" width="3" style="18" customWidth="1"/>
    <col min="8201" max="8432" width="12" style="18"/>
    <col min="8433" max="8433" width="19" style="18" customWidth="1"/>
    <col min="8434" max="8434" width="24.625" style="18" customWidth="1"/>
    <col min="8435" max="8435" width="16.75" style="18" bestFit="1" customWidth="1"/>
    <col min="8436" max="8436" width="9" style="18" customWidth="1"/>
    <col min="8437" max="8440" width="10.125" style="18" customWidth="1"/>
    <col min="8441" max="8441" width="9" style="18" customWidth="1"/>
    <col min="8442" max="8442" width="5.75" style="18" customWidth="1"/>
    <col min="8443" max="8443" width="4.125" style="18" customWidth="1"/>
    <col min="8444" max="8447" width="10.875" style="18" customWidth="1"/>
    <col min="8448" max="8448" width="4.125" style="18" customWidth="1"/>
    <col min="8449" max="8449" width="8.625" style="18" customWidth="1"/>
    <col min="8450" max="8451" width="3" style="18" customWidth="1"/>
    <col min="8452" max="8452" width="4.125" style="18" customWidth="1"/>
    <col min="8453" max="8454" width="3" style="18" customWidth="1"/>
    <col min="8455" max="8455" width="7.5" style="18" customWidth="1"/>
    <col min="8456" max="8456" width="3" style="18" customWidth="1"/>
    <col min="8457" max="8688" width="12" style="18"/>
    <col min="8689" max="8689" width="19" style="18" customWidth="1"/>
    <col min="8690" max="8690" width="24.625" style="18" customWidth="1"/>
    <col min="8691" max="8691" width="16.75" style="18" bestFit="1" customWidth="1"/>
    <col min="8692" max="8692" width="9" style="18" customWidth="1"/>
    <col min="8693" max="8696" width="10.125" style="18" customWidth="1"/>
    <col min="8697" max="8697" width="9" style="18" customWidth="1"/>
    <col min="8698" max="8698" width="5.75" style="18" customWidth="1"/>
    <col min="8699" max="8699" width="4.125" style="18" customWidth="1"/>
    <col min="8700" max="8703" width="10.875" style="18" customWidth="1"/>
    <col min="8704" max="8704" width="4.125" style="18" customWidth="1"/>
    <col min="8705" max="8705" width="8.625" style="18" customWidth="1"/>
    <col min="8706" max="8707" width="3" style="18" customWidth="1"/>
    <col min="8708" max="8708" width="4.125" style="18" customWidth="1"/>
    <col min="8709" max="8710" width="3" style="18" customWidth="1"/>
    <col min="8711" max="8711" width="7.5" style="18" customWidth="1"/>
    <col min="8712" max="8712" width="3" style="18" customWidth="1"/>
    <col min="8713" max="8944" width="12" style="18"/>
    <col min="8945" max="8945" width="19" style="18" customWidth="1"/>
    <col min="8946" max="8946" width="24.625" style="18" customWidth="1"/>
    <col min="8947" max="8947" width="16.75" style="18" bestFit="1" customWidth="1"/>
    <col min="8948" max="8948" width="9" style="18" customWidth="1"/>
    <col min="8949" max="8952" width="10.125" style="18" customWidth="1"/>
    <col min="8953" max="8953" width="9" style="18" customWidth="1"/>
    <col min="8954" max="8954" width="5.75" style="18" customWidth="1"/>
    <col min="8955" max="8955" width="4.125" style="18" customWidth="1"/>
    <col min="8956" max="8959" width="10.875" style="18" customWidth="1"/>
    <col min="8960" max="8960" width="4.125" style="18" customWidth="1"/>
    <col min="8961" max="8961" width="8.625" style="18" customWidth="1"/>
    <col min="8962" max="8963" width="3" style="18" customWidth="1"/>
    <col min="8964" max="8964" width="4.125" style="18" customWidth="1"/>
    <col min="8965" max="8966" width="3" style="18" customWidth="1"/>
    <col min="8967" max="8967" width="7.5" style="18" customWidth="1"/>
    <col min="8968" max="8968" width="3" style="18" customWidth="1"/>
    <col min="8969" max="9200" width="12" style="18"/>
    <col min="9201" max="9201" width="19" style="18" customWidth="1"/>
    <col min="9202" max="9202" width="24.625" style="18" customWidth="1"/>
    <col min="9203" max="9203" width="16.75" style="18" bestFit="1" customWidth="1"/>
    <col min="9204" max="9204" width="9" style="18" customWidth="1"/>
    <col min="9205" max="9208" width="10.125" style="18" customWidth="1"/>
    <col min="9209" max="9209" width="9" style="18" customWidth="1"/>
    <col min="9210" max="9210" width="5.75" style="18" customWidth="1"/>
    <col min="9211" max="9211" width="4.125" style="18" customWidth="1"/>
    <col min="9212" max="9215" width="10.875" style="18" customWidth="1"/>
    <col min="9216" max="9216" width="4.125" style="18" customWidth="1"/>
    <col min="9217" max="9217" width="8.625" style="18" customWidth="1"/>
    <col min="9218" max="9219" width="3" style="18" customWidth="1"/>
    <col min="9220" max="9220" width="4.125" style="18" customWidth="1"/>
    <col min="9221" max="9222" width="3" style="18" customWidth="1"/>
    <col min="9223" max="9223" width="7.5" style="18" customWidth="1"/>
    <col min="9224" max="9224" width="3" style="18" customWidth="1"/>
    <col min="9225" max="9456" width="12" style="18"/>
    <col min="9457" max="9457" width="19" style="18" customWidth="1"/>
    <col min="9458" max="9458" width="24.625" style="18" customWidth="1"/>
    <col min="9459" max="9459" width="16.75" style="18" bestFit="1" customWidth="1"/>
    <col min="9460" max="9460" width="9" style="18" customWidth="1"/>
    <col min="9461" max="9464" width="10.125" style="18" customWidth="1"/>
    <col min="9465" max="9465" width="9" style="18" customWidth="1"/>
    <col min="9466" max="9466" width="5.75" style="18" customWidth="1"/>
    <col min="9467" max="9467" width="4.125" style="18" customWidth="1"/>
    <col min="9468" max="9471" width="10.875" style="18" customWidth="1"/>
    <col min="9472" max="9472" width="4.125" style="18" customWidth="1"/>
    <col min="9473" max="9473" width="8.625" style="18" customWidth="1"/>
    <col min="9474" max="9475" width="3" style="18" customWidth="1"/>
    <col min="9476" max="9476" width="4.125" style="18" customWidth="1"/>
    <col min="9477" max="9478" width="3" style="18" customWidth="1"/>
    <col min="9479" max="9479" width="7.5" style="18" customWidth="1"/>
    <col min="9480" max="9480" width="3" style="18" customWidth="1"/>
    <col min="9481" max="9712" width="12" style="18"/>
    <col min="9713" max="9713" width="19" style="18" customWidth="1"/>
    <col min="9714" max="9714" width="24.625" style="18" customWidth="1"/>
    <col min="9715" max="9715" width="16.75" style="18" bestFit="1" customWidth="1"/>
    <col min="9716" max="9716" width="9" style="18" customWidth="1"/>
    <col min="9717" max="9720" width="10.125" style="18" customWidth="1"/>
    <col min="9721" max="9721" width="9" style="18" customWidth="1"/>
    <col min="9722" max="9722" width="5.75" style="18" customWidth="1"/>
    <col min="9723" max="9723" width="4.125" style="18" customWidth="1"/>
    <col min="9724" max="9727" width="10.875" style="18" customWidth="1"/>
    <col min="9728" max="9728" width="4.125" style="18" customWidth="1"/>
    <col min="9729" max="9729" width="8.625" style="18" customWidth="1"/>
    <col min="9730" max="9731" width="3" style="18" customWidth="1"/>
    <col min="9732" max="9732" width="4.125" style="18" customWidth="1"/>
    <col min="9733" max="9734" width="3" style="18" customWidth="1"/>
    <col min="9735" max="9735" width="7.5" style="18" customWidth="1"/>
    <col min="9736" max="9736" width="3" style="18" customWidth="1"/>
    <col min="9737" max="9968" width="12" style="18"/>
    <col min="9969" max="9969" width="19" style="18" customWidth="1"/>
    <col min="9970" max="9970" width="24.625" style="18" customWidth="1"/>
    <col min="9971" max="9971" width="16.75" style="18" bestFit="1" customWidth="1"/>
    <col min="9972" max="9972" width="9" style="18" customWidth="1"/>
    <col min="9973" max="9976" width="10.125" style="18" customWidth="1"/>
    <col min="9977" max="9977" width="9" style="18" customWidth="1"/>
    <col min="9978" max="9978" width="5.75" style="18" customWidth="1"/>
    <col min="9979" max="9979" width="4.125" style="18" customWidth="1"/>
    <col min="9980" max="9983" width="10.875" style="18" customWidth="1"/>
    <col min="9984" max="9984" width="4.125" style="18" customWidth="1"/>
    <col min="9985" max="9985" width="8.625" style="18" customWidth="1"/>
    <col min="9986" max="9987" width="3" style="18" customWidth="1"/>
    <col min="9988" max="9988" width="4.125" style="18" customWidth="1"/>
    <col min="9989" max="9990" width="3" style="18" customWidth="1"/>
    <col min="9991" max="9991" width="7.5" style="18" customWidth="1"/>
    <col min="9992" max="9992" width="3" style="18" customWidth="1"/>
    <col min="9993" max="10224" width="12" style="18"/>
    <col min="10225" max="10225" width="19" style="18" customWidth="1"/>
    <col min="10226" max="10226" width="24.625" style="18" customWidth="1"/>
    <col min="10227" max="10227" width="16.75" style="18" bestFit="1" customWidth="1"/>
    <col min="10228" max="10228" width="9" style="18" customWidth="1"/>
    <col min="10229" max="10232" width="10.125" style="18" customWidth="1"/>
    <col min="10233" max="10233" width="9" style="18" customWidth="1"/>
    <col min="10234" max="10234" width="5.75" style="18" customWidth="1"/>
    <col min="10235" max="10235" width="4.125" style="18" customWidth="1"/>
    <col min="10236" max="10239" width="10.875" style="18" customWidth="1"/>
    <col min="10240" max="10240" width="4.125" style="18" customWidth="1"/>
    <col min="10241" max="10241" width="8.625" style="18" customWidth="1"/>
    <col min="10242" max="10243" width="3" style="18" customWidth="1"/>
    <col min="10244" max="10244" width="4.125" style="18" customWidth="1"/>
    <col min="10245" max="10246" width="3" style="18" customWidth="1"/>
    <col min="10247" max="10247" width="7.5" style="18" customWidth="1"/>
    <col min="10248" max="10248" width="3" style="18" customWidth="1"/>
    <col min="10249" max="10480" width="12" style="18"/>
    <col min="10481" max="10481" width="19" style="18" customWidth="1"/>
    <col min="10482" max="10482" width="24.625" style="18" customWidth="1"/>
    <col min="10483" max="10483" width="16.75" style="18" bestFit="1" customWidth="1"/>
    <col min="10484" max="10484" width="9" style="18" customWidth="1"/>
    <col min="10485" max="10488" width="10.125" style="18" customWidth="1"/>
    <col min="10489" max="10489" width="9" style="18" customWidth="1"/>
    <col min="10490" max="10490" width="5.75" style="18" customWidth="1"/>
    <col min="10491" max="10491" width="4.125" style="18" customWidth="1"/>
    <col min="10492" max="10495" width="10.875" style="18" customWidth="1"/>
    <col min="10496" max="10496" width="4.125" style="18" customWidth="1"/>
    <col min="10497" max="10497" width="8.625" style="18" customWidth="1"/>
    <col min="10498" max="10499" width="3" style="18" customWidth="1"/>
    <col min="10500" max="10500" width="4.125" style="18" customWidth="1"/>
    <col min="10501" max="10502" width="3" style="18" customWidth="1"/>
    <col min="10503" max="10503" width="7.5" style="18" customWidth="1"/>
    <col min="10504" max="10504" width="3" style="18" customWidth="1"/>
    <col min="10505" max="10736" width="12" style="18"/>
    <col min="10737" max="10737" width="19" style="18" customWidth="1"/>
    <col min="10738" max="10738" width="24.625" style="18" customWidth="1"/>
    <col min="10739" max="10739" width="16.75" style="18" bestFit="1" customWidth="1"/>
    <col min="10740" max="10740" width="9" style="18" customWidth="1"/>
    <col min="10741" max="10744" width="10.125" style="18" customWidth="1"/>
    <col min="10745" max="10745" width="9" style="18" customWidth="1"/>
    <col min="10746" max="10746" width="5.75" style="18" customWidth="1"/>
    <col min="10747" max="10747" width="4.125" style="18" customWidth="1"/>
    <col min="10748" max="10751" width="10.875" style="18" customWidth="1"/>
    <col min="10752" max="10752" width="4.125" style="18" customWidth="1"/>
    <col min="10753" max="10753" width="8.625" style="18" customWidth="1"/>
    <col min="10754" max="10755" width="3" style="18" customWidth="1"/>
    <col min="10756" max="10756" width="4.125" style="18" customWidth="1"/>
    <col min="10757" max="10758" width="3" style="18" customWidth="1"/>
    <col min="10759" max="10759" width="7.5" style="18" customWidth="1"/>
    <col min="10760" max="10760" width="3" style="18" customWidth="1"/>
    <col min="10761" max="10992" width="12" style="18"/>
    <col min="10993" max="10993" width="19" style="18" customWidth="1"/>
    <col min="10994" max="10994" width="24.625" style="18" customWidth="1"/>
    <col min="10995" max="10995" width="16.75" style="18" bestFit="1" customWidth="1"/>
    <col min="10996" max="10996" width="9" style="18" customWidth="1"/>
    <col min="10997" max="11000" width="10.125" style="18" customWidth="1"/>
    <col min="11001" max="11001" width="9" style="18" customWidth="1"/>
    <col min="11002" max="11002" width="5.75" style="18" customWidth="1"/>
    <col min="11003" max="11003" width="4.125" style="18" customWidth="1"/>
    <col min="11004" max="11007" width="10.875" style="18" customWidth="1"/>
    <col min="11008" max="11008" width="4.125" style="18" customWidth="1"/>
    <col min="11009" max="11009" width="8.625" style="18" customWidth="1"/>
    <col min="11010" max="11011" width="3" style="18" customWidth="1"/>
    <col min="11012" max="11012" width="4.125" style="18" customWidth="1"/>
    <col min="11013" max="11014" width="3" style="18" customWidth="1"/>
    <col min="11015" max="11015" width="7.5" style="18" customWidth="1"/>
    <col min="11016" max="11016" width="3" style="18" customWidth="1"/>
    <col min="11017" max="11248" width="12" style="18"/>
    <col min="11249" max="11249" width="19" style="18" customWidth="1"/>
    <col min="11250" max="11250" width="24.625" style="18" customWidth="1"/>
    <col min="11251" max="11251" width="16.75" style="18" bestFit="1" customWidth="1"/>
    <col min="11252" max="11252" width="9" style="18" customWidth="1"/>
    <col min="11253" max="11256" width="10.125" style="18" customWidth="1"/>
    <col min="11257" max="11257" width="9" style="18" customWidth="1"/>
    <col min="11258" max="11258" width="5.75" style="18" customWidth="1"/>
    <col min="11259" max="11259" width="4.125" style="18" customWidth="1"/>
    <col min="11260" max="11263" width="10.875" style="18" customWidth="1"/>
    <col min="11264" max="11264" width="4.125" style="18" customWidth="1"/>
    <col min="11265" max="11265" width="8.625" style="18" customWidth="1"/>
    <col min="11266" max="11267" width="3" style="18" customWidth="1"/>
    <col min="11268" max="11268" width="4.125" style="18" customWidth="1"/>
    <col min="11269" max="11270" width="3" style="18" customWidth="1"/>
    <col min="11271" max="11271" width="7.5" style="18" customWidth="1"/>
    <col min="11272" max="11272" width="3" style="18" customWidth="1"/>
    <col min="11273" max="11504" width="12" style="18"/>
    <col min="11505" max="11505" width="19" style="18" customWidth="1"/>
    <col min="11506" max="11506" width="24.625" style="18" customWidth="1"/>
    <col min="11507" max="11507" width="16.75" style="18" bestFit="1" customWidth="1"/>
    <col min="11508" max="11508" width="9" style="18" customWidth="1"/>
    <col min="11509" max="11512" width="10.125" style="18" customWidth="1"/>
    <col min="11513" max="11513" width="9" style="18" customWidth="1"/>
    <col min="11514" max="11514" width="5.75" style="18" customWidth="1"/>
    <col min="11515" max="11515" width="4.125" style="18" customWidth="1"/>
    <col min="11516" max="11519" width="10.875" style="18" customWidth="1"/>
    <col min="11520" max="11520" width="4.125" style="18" customWidth="1"/>
    <col min="11521" max="11521" width="8.625" style="18" customWidth="1"/>
    <col min="11522" max="11523" width="3" style="18" customWidth="1"/>
    <col min="11524" max="11524" width="4.125" style="18" customWidth="1"/>
    <col min="11525" max="11526" width="3" style="18" customWidth="1"/>
    <col min="11527" max="11527" width="7.5" style="18" customWidth="1"/>
    <col min="11528" max="11528" width="3" style="18" customWidth="1"/>
    <col min="11529" max="11760" width="12" style="18"/>
    <col min="11761" max="11761" width="19" style="18" customWidth="1"/>
    <col min="11762" max="11762" width="24.625" style="18" customWidth="1"/>
    <col min="11763" max="11763" width="16.75" style="18" bestFit="1" customWidth="1"/>
    <col min="11764" max="11764" width="9" style="18" customWidth="1"/>
    <col min="11765" max="11768" width="10.125" style="18" customWidth="1"/>
    <col min="11769" max="11769" width="9" style="18" customWidth="1"/>
    <col min="11770" max="11770" width="5.75" style="18" customWidth="1"/>
    <col min="11771" max="11771" width="4.125" style="18" customWidth="1"/>
    <col min="11772" max="11775" width="10.875" style="18" customWidth="1"/>
    <col min="11776" max="11776" width="4.125" style="18" customWidth="1"/>
    <col min="11777" max="11777" width="8.625" style="18" customWidth="1"/>
    <col min="11778" max="11779" width="3" style="18" customWidth="1"/>
    <col min="11780" max="11780" width="4.125" style="18" customWidth="1"/>
    <col min="11781" max="11782" width="3" style="18" customWidth="1"/>
    <col min="11783" max="11783" width="7.5" style="18" customWidth="1"/>
    <col min="11784" max="11784" width="3" style="18" customWidth="1"/>
    <col min="11785" max="12016" width="12" style="18"/>
    <col min="12017" max="12017" width="19" style="18" customWidth="1"/>
    <col min="12018" max="12018" width="24.625" style="18" customWidth="1"/>
    <col min="12019" max="12019" width="16.75" style="18" bestFit="1" customWidth="1"/>
    <col min="12020" max="12020" width="9" style="18" customWidth="1"/>
    <col min="12021" max="12024" width="10.125" style="18" customWidth="1"/>
    <col min="12025" max="12025" width="9" style="18" customWidth="1"/>
    <col min="12026" max="12026" width="5.75" style="18" customWidth="1"/>
    <col min="12027" max="12027" width="4.125" style="18" customWidth="1"/>
    <col min="12028" max="12031" width="10.875" style="18" customWidth="1"/>
    <col min="12032" max="12032" width="4.125" style="18" customWidth="1"/>
    <col min="12033" max="12033" width="8.625" style="18" customWidth="1"/>
    <col min="12034" max="12035" width="3" style="18" customWidth="1"/>
    <col min="12036" max="12036" width="4.125" style="18" customWidth="1"/>
    <col min="12037" max="12038" width="3" style="18" customWidth="1"/>
    <col min="12039" max="12039" width="7.5" style="18" customWidth="1"/>
    <col min="12040" max="12040" width="3" style="18" customWidth="1"/>
    <col min="12041" max="12272" width="12" style="18"/>
    <col min="12273" max="12273" width="19" style="18" customWidth="1"/>
    <col min="12274" max="12274" width="24.625" style="18" customWidth="1"/>
    <col min="12275" max="12275" width="16.75" style="18" bestFit="1" customWidth="1"/>
    <col min="12276" max="12276" width="9" style="18" customWidth="1"/>
    <col min="12277" max="12280" width="10.125" style="18" customWidth="1"/>
    <col min="12281" max="12281" width="9" style="18" customWidth="1"/>
    <col min="12282" max="12282" width="5.75" style="18" customWidth="1"/>
    <col min="12283" max="12283" width="4.125" style="18" customWidth="1"/>
    <col min="12284" max="12287" width="10.875" style="18" customWidth="1"/>
    <col min="12288" max="12288" width="4.125" style="18" customWidth="1"/>
    <col min="12289" max="12289" width="8.625" style="18" customWidth="1"/>
    <col min="12290" max="12291" width="3" style="18" customWidth="1"/>
    <col min="12292" max="12292" width="4.125" style="18" customWidth="1"/>
    <col min="12293" max="12294" width="3" style="18" customWidth="1"/>
    <col min="12295" max="12295" width="7.5" style="18" customWidth="1"/>
    <col min="12296" max="12296" width="3" style="18" customWidth="1"/>
    <col min="12297" max="12528" width="12" style="18"/>
    <col min="12529" max="12529" width="19" style="18" customWidth="1"/>
    <col min="12530" max="12530" width="24.625" style="18" customWidth="1"/>
    <col min="12531" max="12531" width="16.75" style="18" bestFit="1" customWidth="1"/>
    <col min="12532" max="12532" width="9" style="18" customWidth="1"/>
    <col min="12533" max="12536" width="10.125" style="18" customWidth="1"/>
    <col min="12537" max="12537" width="9" style="18" customWidth="1"/>
    <col min="12538" max="12538" width="5.75" style="18" customWidth="1"/>
    <col min="12539" max="12539" width="4.125" style="18" customWidth="1"/>
    <col min="12540" max="12543" width="10.875" style="18" customWidth="1"/>
    <col min="12544" max="12544" width="4.125" style="18" customWidth="1"/>
    <col min="12545" max="12545" width="8.625" style="18" customWidth="1"/>
    <col min="12546" max="12547" width="3" style="18" customWidth="1"/>
    <col min="12548" max="12548" width="4.125" style="18" customWidth="1"/>
    <col min="12549" max="12550" width="3" style="18" customWidth="1"/>
    <col min="12551" max="12551" width="7.5" style="18" customWidth="1"/>
    <col min="12552" max="12552" width="3" style="18" customWidth="1"/>
    <col min="12553" max="12784" width="12" style="18"/>
    <col min="12785" max="12785" width="19" style="18" customWidth="1"/>
    <col min="12786" max="12786" width="24.625" style="18" customWidth="1"/>
    <col min="12787" max="12787" width="16.75" style="18" bestFit="1" customWidth="1"/>
    <col min="12788" max="12788" width="9" style="18" customWidth="1"/>
    <col min="12789" max="12792" width="10.125" style="18" customWidth="1"/>
    <col min="12793" max="12793" width="9" style="18" customWidth="1"/>
    <col min="12794" max="12794" width="5.75" style="18" customWidth="1"/>
    <col min="12795" max="12795" width="4.125" style="18" customWidth="1"/>
    <col min="12796" max="12799" width="10.875" style="18" customWidth="1"/>
    <col min="12800" max="12800" width="4.125" style="18" customWidth="1"/>
    <col min="12801" max="12801" width="8.625" style="18" customWidth="1"/>
    <col min="12802" max="12803" width="3" style="18" customWidth="1"/>
    <col min="12804" max="12804" width="4.125" style="18" customWidth="1"/>
    <col min="12805" max="12806" width="3" style="18" customWidth="1"/>
    <col min="12807" max="12807" width="7.5" style="18" customWidth="1"/>
    <col min="12808" max="12808" width="3" style="18" customWidth="1"/>
    <col min="12809" max="13040" width="12" style="18"/>
    <col min="13041" max="13041" width="19" style="18" customWidth="1"/>
    <col min="13042" max="13042" width="24.625" style="18" customWidth="1"/>
    <col min="13043" max="13043" width="16.75" style="18" bestFit="1" customWidth="1"/>
    <col min="13044" max="13044" width="9" style="18" customWidth="1"/>
    <col min="13045" max="13048" width="10.125" style="18" customWidth="1"/>
    <col min="13049" max="13049" width="9" style="18" customWidth="1"/>
    <col min="13050" max="13050" width="5.75" style="18" customWidth="1"/>
    <col min="13051" max="13051" width="4.125" style="18" customWidth="1"/>
    <col min="13052" max="13055" width="10.875" style="18" customWidth="1"/>
    <col min="13056" max="13056" width="4.125" style="18" customWidth="1"/>
    <col min="13057" max="13057" width="8.625" style="18" customWidth="1"/>
    <col min="13058" max="13059" width="3" style="18" customWidth="1"/>
    <col min="13060" max="13060" width="4.125" style="18" customWidth="1"/>
    <col min="13061" max="13062" width="3" style="18" customWidth="1"/>
    <col min="13063" max="13063" width="7.5" style="18" customWidth="1"/>
    <col min="13064" max="13064" width="3" style="18" customWidth="1"/>
    <col min="13065" max="13296" width="12" style="18"/>
    <col min="13297" max="13297" width="19" style="18" customWidth="1"/>
    <col min="13298" max="13298" width="24.625" style="18" customWidth="1"/>
    <col min="13299" max="13299" width="16.75" style="18" bestFit="1" customWidth="1"/>
    <col min="13300" max="13300" width="9" style="18" customWidth="1"/>
    <col min="13301" max="13304" width="10.125" style="18" customWidth="1"/>
    <col min="13305" max="13305" width="9" style="18" customWidth="1"/>
    <col min="13306" max="13306" width="5.75" style="18" customWidth="1"/>
    <col min="13307" max="13307" width="4.125" style="18" customWidth="1"/>
    <col min="13308" max="13311" width="10.875" style="18" customWidth="1"/>
    <col min="13312" max="13312" width="4.125" style="18" customWidth="1"/>
    <col min="13313" max="13313" width="8.625" style="18" customWidth="1"/>
    <col min="13314" max="13315" width="3" style="18" customWidth="1"/>
    <col min="13316" max="13316" width="4.125" style="18" customWidth="1"/>
    <col min="13317" max="13318" width="3" style="18" customWidth="1"/>
    <col min="13319" max="13319" width="7.5" style="18" customWidth="1"/>
    <col min="13320" max="13320" width="3" style="18" customWidth="1"/>
    <col min="13321" max="13552" width="12" style="18"/>
    <col min="13553" max="13553" width="19" style="18" customWidth="1"/>
    <col min="13554" max="13554" width="24.625" style="18" customWidth="1"/>
    <col min="13555" max="13555" width="16.75" style="18" bestFit="1" customWidth="1"/>
    <col min="13556" max="13556" width="9" style="18" customWidth="1"/>
    <col min="13557" max="13560" width="10.125" style="18" customWidth="1"/>
    <col min="13561" max="13561" width="9" style="18" customWidth="1"/>
    <col min="13562" max="13562" width="5.75" style="18" customWidth="1"/>
    <col min="13563" max="13563" width="4.125" style="18" customWidth="1"/>
    <col min="13564" max="13567" width="10.875" style="18" customWidth="1"/>
    <col min="13568" max="13568" width="4.125" style="18" customWidth="1"/>
    <col min="13569" max="13569" width="8.625" style="18" customWidth="1"/>
    <col min="13570" max="13571" width="3" style="18" customWidth="1"/>
    <col min="13572" max="13572" width="4.125" style="18" customWidth="1"/>
    <col min="13573" max="13574" width="3" style="18" customWidth="1"/>
    <col min="13575" max="13575" width="7.5" style="18" customWidth="1"/>
    <col min="13576" max="13576" width="3" style="18" customWidth="1"/>
    <col min="13577" max="13808" width="12" style="18"/>
    <col min="13809" max="13809" width="19" style="18" customWidth="1"/>
    <col min="13810" max="13810" width="24.625" style="18" customWidth="1"/>
    <col min="13811" max="13811" width="16.75" style="18" bestFit="1" customWidth="1"/>
    <col min="13812" max="13812" width="9" style="18" customWidth="1"/>
    <col min="13813" max="13816" width="10.125" style="18" customWidth="1"/>
    <col min="13817" max="13817" width="9" style="18" customWidth="1"/>
    <col min="13818" max="13818" width="5.75" style="18" customWidth="1"/>
    <col min="13819" max="13819" width="4.125" style="18" customWidth="1"/>
    <col min="13820" max="13823" width="10.875" style="18" customWidth="1"/>
    <col min="13824" max="13824" width="4.125" style="18" customWidth="1"/>
    <col min="13825" max="13825" width="8.625" style="18" customWidth="1"/>
    <col min="13826" max="13827" width="3" style="18" customWidth="1"/>
    <col min="13828" max="13828" width="4.125" style="18" customWidth="1"/>
    <col min="13829" max="13830" width="3" style="18" customWidth="1"/>
    <col min="13831" max="13831" width="7.5" style="18" customWidth="1"/>
    <col min="13832" max="13832" width="3" style="18" customWidth="1"/>
    <col min="13833" max="14064" width="12" style="18"/>
    <col min="14065" max="14065" width="19" style="18" customWidth="1"/>
    <col min="14066" max="14066" width="24.625" style="18" customWidth="1"/>
    <col min="14067" max="14067" width="16.75" style="18" bestFit="1" customWidth="1"/>
    <col min="14068" max="14068" width="9" style="18" customWidth="1"/>
    <col min="14069" max="14072" width="10.125" style="18" customWidth="1"/>
    <col min="14073" max="14073" width="9" style="18" customWidth="1"/>
    <col min="14074" max="14074" width="5.75" style="18" customWidth="1"/>
    <col min="14075" max="14075" width="4.125" style="18" customWidth="1"/>
    <col min="14076" max="14079" width="10.875" style="18" customWidth="1"/>
    <col min="14080" max="14080" width="4.125" style="18" customWidth="1"/>
    <col min="14081" max="14081" width="8.625" style="18" customWidth="1"/>
    <col min="14082" max="14083" width="3" style="18" customWidth="1"/>
    <col min="14084" max="14084" width="4.125" style="18" customWidth="1"/>
    <col min="14085" max="14086" width="3" style="18" customWidth="1"/>
    <col min="14087" max="14087" width="7.5" style="18" customWidth="1"/>
    <col min="14088" max="14088" width="3" style="18" customWidth="1"/>
    <col min="14089" max="14320" width="12" style="18"/>
    <col min="14321" max="14321" width="19" style="18" customWidth="1"/>
    <col min="14322" max="14322" width="24.625" style="18" customWidth="1"/>
    <col min="14323" max="14323" width="16.75" style="18" bestFit="1" customWidth="1"/>
    <col min="14324" max="14324" width="9" style="18" customWidth="1"/>
    <col min="14325" max="14328" width="10.125" style="18" customWidth="1"/>
    <col min="14329" max="14329" width="9" style="18" customWidth="1"/>
    <col min="14330" max="14330" width="5.75" style="18" customWidth="1"/>
    <col min="14331" max="14331" width="4.125" style="18" customWidth="1"/>
    <col min="14332" max="14335" width="10.875" style="18" customWidth="1"/>
    <col min="14336" max="14336" width="4.125" style="18" customWidth="1"/>
    <col min="14337" max="14337" width="8.625" style="18" customWidth="1"/>
    <col min="14338" max="14339" width="3" style="18" customWidth="1"/>
    <col min="14340" max="14340" width="4.125" style="18" customWidth="1"/>
    <col min="14341" max="14342" width="3" style="18" customWidth="1"/>
    <col min="14343" max="14343" width="7.5" style="18" customWidth="1"/>
    <col min="14344" max="14344" width="3" style="18" customWidth="1"/>
    <col min="14345" max="14576" width="12" style="18"/>
    <col min="14577" max="14577" width="19" style="18" customWidth="1"/>
    <col min="14578" max="14578" width="24.625" style="18" customWidth="1"/>
    <col min="14579" max="14579" width="16.75" style="18" bestFit="1" customWidth="1"/>
    <col min="14580" max="14580" width="9" style="18" customWidth="1"/>
    <col min="14581" max="14584" width="10.125" style="18" customWidth="1"/>
    <col min="14585" max="14585" width="9" style="18" customWidth="1"/>
    <col min="14586" max="14586" width="5.75" style="18" customWidth="1"/>
    <col min="14587" max="14587" width="4.125" style="18" customWidth="1"/>
    <col min="14588" max="14591" width="10.875" style="18" customWidth="1"/>
    <col min="14592" max="14592" width="4.125" style="18" customWidth="1"/>
    <col min="14593" max="14593" width="8.625" style="18" customWidth="1"/>
    <col min="14594" max="14595" width="3" style="18" customWidth="1"/>
    <col min="14596" max="14596" width="4.125" style="18" customWidth="1"/>
    <col min="14597" max="14598" width="3" style="18" customWidth="1"/>
    <col min="14599" max="14599" width="7.5" style="18" customWidth="1"/>
    <col min="14600" max="14600" width="3" style="18" customWidth="1"/>
    <col min="14601" max="14832" width="12" style="18"/>
    <col min="14833" max="14833" width="19" style="18" customWidth="1"/>
    <col min="14834" max="14834" width="24.625" style="18" customWidth="1"/>
    <col min="14835" max="14835" width="16.75" style="18" bestFit="1" customWidth="1"/>
    <col min="14836" max="14836" width="9" style="18" customWidth="1"/>
    <col min="14837" max="14840" width="10.125" style="18" customWidth="1"/>
    <col min="14841" max="14841" width="9" style="18" customWidth="1"/>
    <col min="14842" max="14842" width="5.75" style="18" customWidth="1"/>
    <col min="14843" max="14843" width="4.125" style="18" customWidth="1"/>
    <col min="14844" max="14847" width="10.875" style="18" customWidth="1"/>
    <col min="14848" max="14848" width="4.125" style="18" customWidth="1"/>
    <col min="14849" max="14849" width="8.625" style="18" customWidth="1"/>
    <col min="14850" max="14851" width="3" style="18" customWidth="1"/>
    <col min="14852" max="14852" width="4.125" style="18" customWidth="1"/>
    <col min="14853" max="14854" width="3" style="18" customWidth="1"/>
    <col min="14855" max="14855" width="7.5" style="18" customWidth="1"/>
    <col min="14856" max="14856" width="3" style="18" customWidth="1"/>
    <col min="14857" max="15088" width="12" style="18"/>
    <col min="15089" max="15089" width="19" style="18" customWidth="1"/>
    <col min="15090" max="15090" width="24.625" style="18" customWidth="1"/>
    <col min="15091" max="15091" width="16.75" style="18" bestFit="1" customWidth="1"/>
    <col min="15092" max="15092" width="9" style="18" customWidth="1"/>
    <col min="15093" max="15096" width="10.125" style="18" customWidth="1"/>
    <col min="15097" max="15097" width="9" style="18" customWidth="1"/>
    <col min="15098" max="15098" width="5.75" style="18" customWidth="1"/>
    <col min="15099" max="15099" width="4.125" style="18" customWidth="1"/>
    <col min="15100" max="15103" width="10.875" style="18" customWidth="1"/>
    <col min="15104" max="15104" width="4.125" style="18" customWidth="1"/>
    <col min="15105" max="15105" width="8.625" style="18" customWidth="1"/>
    <col min="15106" max="15107" width="3" style="18" customWidth="1"/>
    <col min="15108" max="15108" width="4.125" style="18" customWidth="1"/>
    <col min="15109" max="15110" width="3" style="18" customWidth="1"/>
    <col min="15111" max="15111" width="7.5" style="18" customWidth="1"/>
    <col min="15112" max="15112" width="3" style="18" customWidth="1"/>
    <col min="15113" max="15344" width="12" style="18"/>
    <col min="15345" max="15345" width="19" style="18" customWidth="1"/>
    <col min="15346" max="15346" width="24.625" style="18" customWidth="1"/>
    <col min="15347" max="15347" width="16.75" style="18" bestFit="1" customWidth="1"/>
    <col min="15348" max="15348" width="9" style="18" customWidth="1"/>
    <col min="15349" max="15352" width="10.125" style="18" customWidth="1"/>
    <col min="15353" max="15353" width="9" style="18" customWidth="1"/>
    <col min="15354" max="15354" width="5.75" style="18" customWidth="1"/>
    <col min="15355" max="15355" width="4.125" style="18" customWidth="1"/>
    <col min="15356" max="15359" width="10.875" style="18" customWidth="1"/>
    <col min="15360" max="15360" width="4.125" style="18" customWidth="1"/>
    <col min="15361" max="15361" width="8.625" style="18" customWidth="1"/>
    <col min="15362" max="15363" width="3" style="18" customWidth="1"/>
    <col min="15364" max="15364" width="4.125" style="18" customWidth="1"/>
    <col min="15365" max="15366" width="3" style="18" customWidth="1"/>
    <col min="15367" max="15367" width="7.5" style="18" customWidth="1"/>
    <col min="15368" max="15368" width="3" style="18" customWidth="1"/>
    <col min="15369" max="15600" width="12" style="18"/>
    <col min="15601" max="15601" width="19" style="18" customWidth="1"/>
    <col min="15602" max="15602" width="24.625" style="18" customWidth="1"/>
    <col min="15603" max="15603" width="16.75" style="18" bestFit="1" customWidth="1"/>
    <col min="15604" max="15604" width="9" style="18" customWidth="1"/>
    <col min="15605" max="15608" width="10.125" style="18" customWidth="1"/>
    <col min="15609" max="15609" width="9" style="18" customWidth="1"/>
    <col min="15610" max="15610" width="5.75" style="18" customWidth="1"/>
    <col min="15611" max="15611" width="4.125" style="18" customWidth="1"/>
    <col min="15612" max="15615" width="10.875" style="18" customWidth="1"/>
    <col min="15616" max="15616" width="4.125" style="18" customWidth="1"/>
    <col min="15617" max="15617" width="8.625" style="18" customWidth="1"/>
    <col min="15618" max="15619" width="3" style="18" customWidth="1"/>
    <col min="15620" max="15620" width="4.125" style="18" customWidth="1"/>
    <col min="15621" max="15622" width="3" style="18" customWidth="1"/>
    <col min="15623" max="15623" width="7.5" style="18" customWidth="1"/>
    <col min="15624" max="15624" width="3" style="18" customWidth="1"/>
    <col min="15625" max="15856" width="12" style="18"/>
    <col min="15857" max="15857" width="19" style="18" customWidth="1"/>
    <col min="15858" max="15858" width="24.625" style="18" customWidth="1"/>
    <col min="15859" max="15859" width="16.75" style="18" bestFit="1" customWidth="1"/>
    <col min="15860" max="15860" width="9" style="18" customWidth="1"/>
    <col min="15861" max="15864" width="10.125" style="18" customWidth="1"/>
    <col min="15865" max="15865" width="9" style="18" customWidth="1"/>
    <col min="15866" max="15866" width="5.75" style="18" customWidth="1"/>
    <col min="15867" max="15867" width="4.125" style="18" customWidth="1"/>
    <col min="15868" max="15871" width="10.875" style="18" customWidth="1"/>
    <col min="15872" max="15872" width="4.125" style="18" customWidth="1"/>
    <col min="15873" max="15873" width="8.625" style="18" customWidth="1"/>
    <col min="15874" max="15875" width="3" style="18" customWidth="1"/>
    <col min="15876" max="15876" width="4.125" style="18" customWidth="1"/>
    <col min="15877" max="15878" width="3" style="18" customWidth="1"/>
    <col min="15879" max="15879" width="7.5" style="18" customWidth="1"/>
    <col min="15880" max="15880" width="3" style="18" customWidth="1"/>
    <col min="15881" max="16112" width="12" style="18"/>
    <col min="16113" max="16113" width="19" style="18" customWidth="1"/>
    <col min="16114" max="16114" width="24.625" style="18" customWidth="1"/>
    <col min="16115" max="16115" width="16.75" style="18" bestFit="1" customWidth="1"/>
    <col min="16116" max="16116" width="9" style="18" customWidth="1"/>
    <col min="16117" max="16120" width="10.125" style="18" customWidth="1"/>
    <col min="16121" max="16121" width="9" style="18" customWidth="1"/>
    <col min="16122" max="16122" width="5.75" style="18" customWidth="1"/>
    <col min="16123" max="16123" width="4.125" style="18" customWidth="1"/>
    <col min="16124" max="16127" width="10.875" style="18" customWidth="1"/>
    <col min="16128" max="16128" width="4.125" style="18" customWidth="1"/>
    <col min="16129" max="16129" width="8.625" style="18" customWidth="1"/>
    <col min="16130" max="16131" width="3" style="18" customWidth="1"/>
    <col min="16132" max="16132" width="4.125" style="18" customWidth="1"/>
    <col min="16133" max="16134" width="3" style="18" customWidth="1"/>
    <col min="16135" max="16135" width="7.5" style="18" customWidth="1"/>
    <col min="16136" max="16136" width="3" style="18" customWidth="1"/>
    <col min="16137" max="16384" width="12" style="18"/>
  </cols>
  <sheetData>
    <row r="1" spans="1:238" ht="15" customHeight="1">
      <c r="G1" s="18"/>
    </row>
    <row r="2" spans="1:238" ht="18" customHeight="1">
      <c r="A2" s="20" t="s">
        <v>111</v>
      </c>
      <c r="B2" s="21"/>
      <c r="C2" s="21"/>
      <c r="D2" s="21"/>
      <c r="E2" s="22"/>
      <c r="G2" s="22"/>
    </row>
    <row r="3" spans="1:238" ht="22.5" customHeight="1">
      <c r="G3" s="23" t="s">
        <v>112</v>
      </c>
      <c r="K3" s="19"/>
    </row>
    <row r="4" spans="1:238" s="26" customFormat="1" ht="15" customHeight="1">
      <c r="A4" s="24" t="s">
        <v>47</v>
      </c>
      <c r="B4" s="18"/>
      <c r="C4" s="18"/>
      <c r="D4" s="18"/>
      <c r="E4" s="17"/>
      <c r="F4" s="17"/>
      <c r="G4" s="25" t="s">
        <v>113</v>
      </c>
      <c r="H4" s="19"/>
      <c r="I4" s="19"/>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row>
    <row r="5" spans="1:238" s="33" customFormat="1" ht="36.75" customHeight="1">
      <c r="A5" s="27"/>
      <c r="B5" s="28"/>
      <c r="C5" s="28"/>
      <c r="D5" s="28"/>
      <c r="E5" s="27"/>
      <c r="F5" s="29"/>
      <c r="G5" s="30"/>
      <c r="H5" s="31"/>
      <c r="I5" s="31"/>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row>
    <row r="6" spans="1:238" s="33" customFormat="1" ht="15" customHeight="1">
      <c r="A6" s="34" t="s">
        <v>48</v>
      </c>
      <c r="B6" s="35" t="s">
        <v>49</v>
      </c>
      <c r="C6" s="35"/>
      <c r="D6" s="35"/>
      <c r="E6" s="34" t="s">
        <v>50</v>
      </c>
      <c r="F6" s="36" t="s">
        <v>114</v>
      </c>
      <c r="G6" s="37" t="s">
        <v>115</v>
      </c>
      <c r="H6" s="31"/>
      <c r="I6" s="31"/>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row>
    <row r="7" spans="1:238" s="33" customFormat="1" ht="15" customHeight="1">
      <c r="A7" s="34"/>
      <c r="B7" s="38"/>
      <c r="C7" s="38"/>
      <c r="D7" s="38"/>
      <c r="E7" s="34"/>
      <c r="F7" s="39"/>
      <c r="G7" s="40"/>
      <c r="H7" s="31"/>
      <c r="I7" s="31"/>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row>
    <row r="8" spans="1:238" s="33" customFormat="1" ht="15" customHeight="1">
      <c r="A8" s="41"/>
      <c r="B8" s="42"/>
      <c r="C8" s="42"/>
      <c r="D8" s="42"/>
      <c r="E8" s="43" t="s">
        <v>51</v>
      </c>
      <c r="F8" s="43" t="s">
        <v>116</v>
      </c>
      <c r="G8" s="44" t="s">
        <v>52</v>
      </c>
      <c r="H8" s="31"/>
      <c r="I8" s="31"/>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row>
    <row r="9" spans="1:238" s="33" customFormat="1" ht="15" customHeight="1">
      <c r="A9" s="45" t="s">
        <v>53</v>
      </c>
      <c r="B9" s="46" t="s">
        <v>54</v>
      </c>
      <c r="C9" s="46" t="str">
        <f>A9&amp;"　"&amp;B9</f>
        <v>臨床講義棟　第一講義室</v>
      </c>
      <c r="D9" s="46" t="s">
        <v>208</v>
      </c>
      <c r="E9" s="47">
        <v>382.89</v>
      </c>
      <c r="F9" s="48">
        <v>247</v>
      </c>
      <c r="G9" s="49">
        <v>4400</v>
      </c>
      <c r="H9" s="31"/>
      <c r="I9" s="31"/>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row>
    <row r="10" spans="1:238" s="33" customFormat="1" ht="15" customHeight="1">
      <c r="A10" s="45" t="s">
        <v>53</v>
      </c>
      <c r="B10" s="46" t="s">
        <v>55</v>
      </c>
      <c r="C10" s="46" t="str">
        <f t="shared" ref="C10:C73" si="0">A10&amp;"　"&amp;B10</f>
        <v>臨床講義棟　第二講義室</v>
      </c>
      <c r="D10" s="46" t="s">
        <v>209</v>
      </c>
      <c r="E10" s="47">
        <v>242</v>
      </c>
      <c r="F10" s="48">
        <v>141</v>
      </c>
      <c r="G10" s="49">
        <v>2750</v>
      </c>
      <c r="H10" s="31"/>
      <c r="I10" s="31"/>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c r="HQ10" s="32"/>
      <c r="HR10" s="32"/>
      <c r="HS10" s="32"/>
      <c r="HT10" s="32"/>
      <c r="HU10" s="32"/>
      <c r="HV10" s="32"/>
      <c r="HW10" s="32"/>
      <c r="HX10" s="32"/>
      <c r="HY10" s="32"/>
      <c r="HZ10" s="32"/>
      <c r="IA10" s="32"/>
      <c r="IB10" s="32"/>
      <c r="IC10" s="32"/>
      <c r="ID10" s="32"/>
    </row>
    <row r="11" spans="1:238" s="33" customFormat="1" ht="15" customHeight="1">
      <c r="A11" s="45" t="s">
        <v>53</v>
      </c>
      <c r="B11" s="46" t="s">
        <v>117</v>
      </c>
      <c r="C11" s="46" t="str">
        <f t="shared" si="0"/>
        <v>臨床講義棟　チュートリアル室（１）臨床講義棟</v>
      </c>
      <c r="D11" s="46" t="s">
        <v>231</v>
      </c>
      <c r="E11" s="47">
        <v>19</v>
      </c>
      <c r="F11" s="48">
        <v>6</v>
      </c>
      <c r="G11" s="49">
        <v>550</v>
      </c>
      <c r="H11" s="31"/>
      <c r="I11" s="31"/>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c r="HE11" s="32"/>
      <c r="HF11" s="32"/>
      <c r="HG11" s="32"/>
      <c r="HH11" s="32"/>
      <c r="HI11" s="32"/>
      <c r="HJ11" s="32"/>
      <c r="HK11" s="32"/>
      <c r="HL11" s="32"/>
      <c r="HM11" s="32"/>
      <c r="HN11" s="32"/>
      <c r="HO11" s="32"/>
      <c r="HP11" s="32"/>
      <c r="HQ11" s="32"/>
      <c r="HR11" s="32"/>
      <c r="HS11" s="32"/>
      <c r="HT11" s="32"/>
      <c r="HU11" s="32"/>
      <c r="HV11" s="32"/>
      <c r="HW11" s="32"/>
      <c r="HX11" s="32"/>
      <c r="HY11" s="32"/>
      <c r="HZ11" s="32"/>
      <c r="IA11" s="32"/>
      <c r="IB11" s="32"/>
      <c r="IC11" s="32"/>
      <c r="ID11" s="32"/>
    </row>
    <row r="12" spans="1:238" s="33" customFormat="1" ht="15" customHeight="1">
      <c r="A12" s="45" t="s">
        <v>53</v>
      </c>
      <c r="B12" s="46" t="s">
        <v>118</v>
      </c>
      <c r="C12" s="46" t="str">
        <f t="shared" si="0"/>
        <v>臨床講義棟　チュートリアル室（２）臨床講義棟</v>
      </c>
      <c r="D12" s="46" t="s">
        <v>232</v>
      </c>
      <c r="E12" s="47">
        <v>26.24</v>
      </c>
      <c r="F12" s="48">
        <v>6</v>
      </c>
      <c r="G12" s="49">
        <v>550</v>
      </c>
      <c r="H12" s="31"/>
      <c r="I12" s="31"/>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c r="HO12" s="32"/>
      <c r="HP12" s="32"/>
      <c r="HQ12" s="32"/>
      <c r="HR12" s="32"/>
      <c r="HS12" s="32"/>
      <c r="HT12" s="32"/>
      <c r="HU12" s="32"/>
      <c r="HV12" s="32"/>
      <c r="HW12" s="32"/>
      <c r="HX12" s="32"/>
      <c r="HY12" s="32"/>
      <c r="HZ12" s="32"/>
      <c r="IA12" s="32"/>
      <c r="IB12" s="32"/>
      <c r="IC12" s="32"/>
      <c r="ID12" s="32"/>
    </row>
    <row r="13" spans="1:238" s="33" customFormat="1" ht="15" customHeight="1">
      <c r="A13" s="45" t="s">
        <v>53</v>
      </c>
      <c r="B13" s="46" t="s">
        <v>119</v>
      </c>
      <c r="C13" s="46" t="str">
        <f t="shared" si="0"/>
        <v>臨床講義棟　チュートリアル室（３）臨床講義棟</v>
      </c>
      <c r="D13" s="46" t="s">
        <v>233</v>
      </c>
      <c r="E13" s="47">
        <v>19</v>
      </c>
      <c r="F13" s="50">
        <v>6</v>
      </c>
      <c r="G13" s="51">
        <v>550</v>
      </c>
      <c r="H13" s="31"/>
      <c r="I13" s="31"/>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c r="HS13" s="32"/>
      <c r="HT13" s="32"/>
      <c r="HU13" s="32"/>
      <c r="HV13" s="32"/>
      <c r="HW13" s="32"/>
      <c r="HX13" s="32"/>
      <c r="HY13" s="32"/>
      <c r="HZ13" s="32"/>
      <c r="IA13" s="32"/>
      <c r="IB13" s="32"/>
      <c r="IC13" s="32"/>
      <c r="ID13" s="32"/>
    </row>
    <row r="14" spans="1:238" s="33" customFormat="1" ht="15" customHeight="1">
      <c r="A14" s="45" t="s">
        <v>53</v>
      </c>
      <c r="B14" s="46" t="s">
        <v>120</v>
      </c>
      <c r="C14" s="46" t="str">
        <f t="shared" si="0"/>
        <v>臨床講義棟　チュートリアル室（４）臨床講義棟</v>
      </c>
      <c r="D14" s="46" t="s">
        <v>234</v>
      </c>
      <c r="E14" s="47">
        <v>26.24</v>
      </c>
      <c r="F14" s="50">
        <v>6</v>
      </c>
      <c r="G14" s="51">
        <v>550</v>
      </c>
      <c r="H14" s="31"/>
      <c r="I14" s="31"/>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row>
    <row r="15" spans="1:238" s="33" customFormat="1" ht="15" customHeight="1">
      <c r="A15" s="45" t="s">
        <v>60</v>
      </c>
      <c r="B15" s="46" t="s">
        <v>61</v>
      </c>
      <c r="C15" s="46" t="str">
        <f t="shared" si="0"/>
        <v>基礎医学講義実習棟　１階多目的講義室</v>
      </c>
      <c r="D15" s="46" t="s">
        <v>235</v>
      </c>
      <c r="E15" s="52">
        <v>267.2</v>
      </c>
      <c r="F15" s="53">
        <v>144</v>
      </c>
      <c r="G15" s="51">
        <v>3300</v>
      </c>
      <c r="H15" s="31"/>
      <c r="I15" s="31"/>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row>
    <row r="16" spans="1:238" s="33" customFormat="1" ht="15" customHeight="1">
      <c r="A16" s="45" t="s">
        <v>60</v>
      </c>
      <c r="B16" s="46" t="s">
        <v>62</v>
      </c>
      <c r="C16" s="46" t="str">
        <f t="shared" si="0"/>
        <v>基礎医学講義実習棟　２階講義室</v>
      </c>
      <c r="D16" s="46" t="s">
        <v>236</v>
      </c>
      <c r="E16" s="52">
        <v>192.5</v>
      </c>
      <c r="F16" s="53">
        <v>189</v>
      </c>
      <c r="G16" s="51">
        <v>2200</v>
      </c>
      <c r="H16" s="31"/>
      <c r="I16" s="31"/>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row>
    <row r="17" spans="1:238" s="33" customFormat="1" ht="15" customHeight="1">
      <c r="A17" s="45" t="s">
        <v>60</v>
      </c>
      <c r="B17" s="46" t="s">
        <v>63</v>
      </c>
      <c r="C17" s="46" t="str">
        <f t="shared" si="0"/>
        <v>基礎医学講義実習棟　２階実習室（兼情報実習室）</v>
      </c>
      <c r="D17" s="46" t="s">
        <v>267</v>
      </c>
      <c r="E17" s="52">
        <v>376</v>
      </c>
      <c r="F17" s="53">
        <v>129</v>
      </c>
      <c r="G17" s="51">
        <v>4400</v>
      </c>
      <c r="H17" s="31"/>
      <c r="I17" s="31"/>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row>
    <row r="18" spans="1:238" s="33" customFormat="1" ht="15" customHeight="1">
      <c r="A18" s="45" t="s">
        <v>60</v>
      </c>
      <c r="B18" s="46" t="s">
        <v>64</v>
      </c>
      <c r="C18" s="46" t="str">
        <f t="shared" si="0"/>
        <v>基礎医学講義実習棟　３階講義室</v>
      </c>
      <c r="D18" s="46" t="s">
        <v>237</v>
      </c>
      <c r="E18" s="52">
        <v>198</v>
      </c>
      <c r="F18" s="53">
        <v>189</v>
      </c>
      <c r="G18" s="51">
        <v>2200</v>
      </c>
      <c r="H18" s="31"/>
      <c r="I18" s="31"/>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row>
    <row r="19" spans="1:238" s="33" customFormat="1" ht="15" customHeight="1">
      <c r="A19" s="45" t="s">
        <v>60</v>
      </c>
      <c r="B19" s="46" t="s">
        <v>121</v>
      </c>
      <c r="C19" s="46" t="str">
        <f t="shared" si="0"/>
        <v>基礎医学講義実習棟　３階実習室</v>
      </c>
      <c r="D19" s="46" t="s">
        <v>238</v>
      </c>
      <c r="E19" s="52">
        <v>376</v>
      </c>
      <c r="F19" s="53">
        <v>150</v>
      </c>
      <c r="G19" s="51">
        <v>4400</v>
      </c>
      <c r="H19" s="31"/>
      <c r="I19" s="31"/>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row>
    <row r="20" spans="1:238" s="33" customFormat="1" ht="15" customHeight="1">
      <c r="A20" s="45" t="s">
        <v>60</v>
      </c>
      <c r="B20" s="46" t="s">
        <v>65</v>
      </c>
      <c r="C20" s="46" t="str">
        <f t="shared" si="0"/>
        <v>基礎医学講義実習棟　４階講義室</v>
      </c>
      <c r="D20" s="46" t="s">
        <v>239</v>
      </c>
      <c r="E20" s="52">
        <v>198</v>
      </c>
      <c r="F20" s="53">
        <v>189</v>
      </c>
      <c r="G20" s="51">
        <v>2200</v>
      </c>
      <c r="H20" s="31"/>
      <c r="I20" s="31"/>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row>
    <row r="21" spans="1:238" s="33" customFormat="1" ht="15" customHeight="1">
      <c r="A21" s="45" t="s">
        <v>60</v>
      </c>
      <c r="B21" s="46" t="s">
        <v>122</v>
      </c>
      <c r="C21" s="46" t="str">
        <f t="shared" si="0"/>
        <v>基礎医学講義実習棟　４階実習室</v>
      </c>
      <c r="D21" s="46" t="s">
        <v>240</v>
      </c>
      <c r="E21" s="52">
        <v>376</v>
      </c>
      <c r="F21" s="53">
        <v>150</v>
      </c>
      <c r="G21" s="51">
        <v>4400</v>
      </c>
      <c r="H21" s="31"/>
      <c r="I21" s="31"/>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c r="HS21" s="32"/>
      <c r="HT21" s="32"/>
      <c r="HU21" s="32"/>
      <c r="HV21" s="32"/>
      <c r="HW21" s="32"/>
      <c r="HX21" s="32"/>
      <c r="HY21" s="32"/>
      <c r="HZ21" s="32"/>
      <c r="IA21" s="32"/>
      <c r="IB21" s="32"/>
      <c r="IC21" s="32"/>
      <c r="ID21" s="32"/>
    </row>
    <row r="22" spans="1:238" s="33" customFormat="1" ht="15" customHeight="1">
      <c r="A22" s="45" t="s">
        <v>60</v>
      </c>
      <c r="B22" s="46" t="s">
        <v>56</v>
      </c>
      <c r="C22" s="46" t="str">
        <f t="shared" si="0"/>
        <v>基礎医学講義実習棟　チュートリアル室（１）</v>
      </c>
      <c r="D22" s="46" t="s">
        <v>241</v>
      </c>
      <c r="E22" s="52">
        <v>17</v>
      </c>
      <c r="F22" s="53">
        <v>9</v>
      </c>
      <c r="G22" s="51">
        <v>550</v>
      </c>
      <c r="H22" s="31"/>
      <c r="I22" s="31"/>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row>
    <row r="23" spans="1:238" s="33" customFormat="1" ht="15" customHeight="1">
      <c r="A23" s="45" t="s">
        <v>60</v>
      </c>
      <c r="B23" s="46" t="s">
        <v>57</v>
      </c>
      <c r="C23" s="46" t="str">
        <f t="shared" si="0"/>
        <v>基礎医学講義実習棟　チュートリアル室（２）</v>
      </c>
      <c r="D23" s="46" t="s">
        <v>242</v>
      </c>
      <c r="E23" s="52">
        <v>17</v>
      </c>
      <c r="F23" s="53">
        <v>9</v>
      </c>
      <c r="G23" s="51">
        <v>550</v>
      </c>
      <c r="H23" s="31"/>
      <c r="I23" s="31"/>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c r="HR23" s="32"/>
      <c r="HS23" s="32"/>
      <c r="HT23" s="32"/>
      <c r="HU23" s="32"/>
      <c r="HV23" s="32"/>
      <c r="HW23" s="32"/>
      <c r="HX23" s="32"/>
      <c r="HY23" s="32"/>
      <c r="HZ23" s="32"/>
      <c r="IA23" s="32"/>
      <c r="IB23" s="32"/>
      <c r="IC23" s="32"/>
      <c r="ID23" s="32"/>
    </row>
    <row r="24" spans="1:238" s="33" customFormat="1" ht="15" customHeight="1">
      <c r="A24" s="45" t="s">
        <v>60</v>
      </c>
      <c r="B24" s="46" t="s">
        <v>58</v>
      </c>
      <c r="C24" s="46" t="str">
        <f t="shared" si="0"/>
        <v>基礎医学講義実習棟　チュートリアル室（３）</v>
      </c>
      <c r="D24" s="46" t="s">
        <v>243</v>
      </c>
      <c r="E24" s="52">
        <v>17</v>
      </c>
      <c r="F24" s="53">
        <v>9</v>
      </c>
      <c r="G24" s="51">
        <v>550</v>
      </c>
      <c r="H24" s="31"/>
      <c r="I24" s="31"/>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c r="IA24" s="32"/>
      <c r="IB24" s="32"/>
      <c r="IC24" s="32"/>
      <c r="ID24" s="32"/>
    </row>
    <row r="25" spans="1:238" s="33" customFormat="1" ht="15" customHeight="1">
      <c r="A25" s="45" t="s">
        <v>60</v>
      </c>
      <c r="B25" s="46" t="s">
        <v>59</v>
      </c>
      <c r="C25" s="46" t="str">
        <f t="shared" si="0"/>
        <v>基礎医学講義実習棟　チュートリアル室（４）</v>
      </c>
      <c r="D25" s="46" t="s">
        <v>244</v>
      </c>
      <c r="E25" s="52">
        <v>17</v>
      </c>
      <c r="F25" s="53">
        <v>9</v>
      </c>
      <c r="G25" s="51">
        <v>550</v>
      </c>
      <c r="H25" s="31"/>
      <c r="I25" s="31"/>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2"/>
    </row>
    <row r="26" spans="1:238" s="33" customFormat="1" ht="15" customHeight="1">
      <c r="A26" s="54" t="s">
        <v>66</v>
      </c>
      <c r="B26" s="55" t="s">
        <v>67</v>
      </c>
      <c r="C26" s="46" t="str">
        <f t="shared" si="0"/>
        <v>記念会館　会議室・多目的室</v>
      </c>
      <c r="D26" s="46" t="s">
        <v>210</v>
      </c>
      <c r="E26" s="52">
        <v>144</v>
      </c>
      <c r="F26" s="53">
        <v>96</v>
      </c>
      <c r="G26" s="51">
        <v>1650</v>
      </c>
      <c r="H26" s="31"/>
      <c r="I26" s="31"/>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row>
    <row r="27" spans="1:238" s="33" customFormat="1" ht="15" customHeight="1">
      <c r="A27" s="45" t="s">
        <v>68</v>
      </c>
      <c r="B27" s="46" t="s">
        <v>69</v>
      </c>
      <c r="C27" s="46" t="str">
        <f t="shared" si="0"/>
        <v>基礎研究棟　大学院セミナー室</v>
      </c>
      <c r="D27" s="46" t="s">
        <v>211</v>
      </c>
      <c r="E27" s="52">
        <v>120.91</v>
      </c>
      <c r="F27" s="53">
        <v>63</v>
      </c>
      <c r="G27" s="51">
        <v>1650</v>
      </c>
      <c r="H27" s="31"/>
      <c r="I27" s="31"/>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2"/>
      <c r="HT27" s="32"/>
      <c r="HU27" s="32"/>
      <c r="HV27" s="32"/>
      <c r="HW27" s="32"/>
      <c r="HX27" s="32"/>
      <c r="HY27" s="32"/>
      <c r="HZ27" s="32"/>
      <c r="IA27" s="32"/>
      <c r="IB27" s="32"/>
      <c r="IC27" s="32"/>
      <c r="ID27" s="32"/>
    </row>
    <row r="28" spans="1:238" s="33" customFormat="1" ht="15" customHeight="1">
      <c r="A28" s="45" t="s">
        <v>70</v>
      </c>
      <c r="B28" s="46" t="s">
        <v>71</v>
      </c>
      <c r="C28" s="46" t="str">
        <f t="shared" si="0"/>
        <v>保健学科棟　２０１講義室</v>
      </c>
      <c r="D28" s="46" t="s">
        <v>245</v>
      </c>
      <c r="E28" s="52">
        <v>65.989999999999995</v>
      </c>
      <c r="F28" s="53">
        <v>46</v>
      </c>
      <c r="G28" s="51">
        <v>880</v>
      </c>
      <c r="H28" s="31"/>
      <c r="I28" s="31"/>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row>
    <row r="29" spans="1:238" s="33" customFormat="1" ht="15" customHeight="1">
      <c r="A29" s="45" t="s">
        <v>70</v>
      </c>
      <c r="B29" s="46" t="s">
        <v>72</v>
      </c>
      <c r="C29" s="46" t="str">
        <f t="shared" si="0"/>
        <v>保健学科棟　２０２講義室</v>
      </c>
      <c r="D29" s="46" t="s">
        <v>246</v>
      </c>
      <c r="E29" s="52">
        <v>63.9</v>
      </c>
      <c r="F29" s="53">
        <v>46</v>
      </c>
      <c r="G29" s="51">
        <v>880</v>
      </c>
      <c r="H29" s="31"/>
      <c r="I29" s="31"/>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row>
    <row r="30" spans="1:238" s="33" customFormat="1" ht="15" customHeight="1">
      <c r="A30" s="45" t="s">
        <v>70</v>
      </c>
      <c r="B30" s="46" t="s">
        <v>73</v>
      </c>
      <c r="C30" s="46" t="str">
        <f t="shared" si="0"/>
        <v>保健学科棟　２０３講義室</v>
      </c>
      <c r="D30" s="46" t="s">
        <v>247</v>
      </c>
      <c r="E30" s="52">
        <v>63.4</v>
      </c>
      <c r="F30" s="53">
        <v>46</v>
      </c>
      <c r="G30" s="51">
        <v>880</v>
      </c>
      <c r="H30" s="31"/>
      <c r="I30" s="31"/>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row>
    <row r="31" spans="1:238" s="33" customFormat="1" ht="15" customHeight="1">
      <c r="A31" s="45" t="s">
        <v>70</v>
      </c>
      <c r="B31" s="46" t="s">
        <v>74</v>
      </c>
      <c r="C31" s="46" t="str">
        <f t="shared" si="0"/>
        <v>保健学科棟　２０４講義室</v>
      </c>
      <c r="D31" s="46" t="s">
        <v>248</v>
      </c>
      <c r="E31" s="52">
        <v>103.2</v>
      </c>
      <c r="F31" s="53">
        <v>56</v>
      </c>
      <c r="G31" s="51">
        <v>1650</v>
      </c>
      <c r="H31" s="31"/>
      <c r="I31" s="31"/>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row>
    <row r="32" spans="1:238" s="33" customFormat="1" ht="15" customHeight="1">
      <c r="A32" s="45" t="s">
        <v>70</v>
      </c>
      <c r="B32" s="46" t="s">
        <v>75</v>
      </c>
      <c r="C32" s="46" t="str">
        <f t="shared" si="0"/>
        <v>保健学科棟　２０５講義室</v>
      </c>
      <c r="D32" s="46" t="s">
        <v>249</v>
      </c>
      <c r="E32" s="52">
        <v>103.2</v>
      </c>
      <c r="F32" s="53">
        <v>90</v>
      </c>
      <c r="G32" s="51">
        <v>1650</v>
      </c>
      <c r="H32" s="31"/>
      <c r="I32" s="31"/>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row>
    <row r="33" spans="1:252" s="33" customFormat="1" ht="15" customHeight="1">
      <c r="A33" s="45" t="s">
        <v>70</v>
      </c>
      <c r="B33" s="46" t="s">
        <v>76</v>
      </c>
      <c r="C33" s="46" t="str">
        <f t="shared" si="0"/>
        <v>保健学科棟　３０１講義室</v>
      </c>
      <c r="D33" s="46" t="s">
        <v>250</v>
      </c>
      <c r="E33" s="52">
        <v>215.7</v>
      </c>
      <c r="F33" s="53">
        <v>174</v>
      </c>
      <c r="G33" s="51">
        <v>2750</v>
      </c>
      <c r="H33" s="31"/>
      <c r="I33" s="31"/>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row>
    <row r="34" spans="1:252" s="57" customFormat="1" ht="15" customHeight="1">
      <c r="A34" s="45" t="s">
        <v>70</v>
      </c>
      <c r="B34" s="46" t="s">
        <v>123</v>
      </c>
      <c r="C34" s="46" t="str">
        <f t="shared" si="0"/>
        <v>保健学科棟　微生物学・血清学実習室</v>
      </c>
      <c r="D34" s="46" t="s">
        <v>212</v>
      </c>
      <c r="E34" s="52">
        <v>128.99</v>
      </c>
      <c r="F34" s="53">
        <v>40</v>
      </c>
      <c r="G34" s="51">
        <v>1650</v>
      </c>
      <c r="H34" s="31"/>
      <c r="I34" s="31"/>
      <c r="J34" s="32"/>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c r="DQ34" s="56"/>
      <c r="DR34" s="56"/>
      <c r="DS34" s="56"/>
      <c r="DT34" s="56"/>
      <c r="DU34" s="56"/>
      <c r="DV34" s="56"/>
      <c r="DW34" s="56"/>
      <c r="DX34" s="56"/>
      <c r="DY34" s="56"/>
      <c r="DZ34" s="56"/>
      <c r="EA34" s="56"/>
      <c r="EB34" s="56"/>
      <c r="EC34" s="56"/>
      <c r="ED34" s="56"/>
      <c r="EE34" s="56"/>
      <c r="EF34" s="56"/>
      <c r="EG34" s="56"/>
      <c r="EH34" s="56"/>
      <c r="EI34" s="56"/>
      <c r="EJ34" s="56"/>
      <c r="EK34" s="56"/>
      <c r="EL34" s="56"/>
      <c r="EM34" s="56"/>
      <c r="EN34" s="56"/>
      <c r="EO34" s="56"/>
      <c r="EP34" s="56"/>
      <c r="EQ34" s="56"/>
      <c r="ER34" s="56"/>
      <c r="ES34" s="56"/>
      <c r="ET34" s="56"/>
      <c r="EU34" s="56"/>
      <c r="EV34" s="56"/>
      <c r="EW34" s="56"/>
      <c r="EX34" s="56"/>
      <c r="EY34" s="56"/>
      <c r="EZ34" s="56"/>
      <c r="FA34" s="56"/>
      <c r="FB34" s="56"/>
      <c r="FC34" s="56"/>
      <c r="FD34" s="56"/>
      <c r="FE34" s="56"/>
      <c r="FF34" s="56"/>
      <c r="FG34" s="56"/>
      <c r="FH34" s="56"/>
      <c r="FI34" s="56"/>
      <c r="FJ34" s="56"/>
      <c r="FK34" s="56"/>
      <c r="FL34" s="56"/>
      <c r="FM34" s="56"/>
      <c r="FN34" s="56"/>
      <c r="FO34" s="56"/>
      <c r="FP34" s="56"/>
      <c r="FQ34" s="56"/>
      <c r="FR34" s="56"/>
      <c r="FS34" s="56"/>
      <c r="FT34" s="56"/>
      <c r="FU34" s="56"/>
      <c r="FV34" s="56"/>
      <c r="FW34" s="56"/>
      <c r="FX34" s="56"/>
      <c r="FY34" s="56"/>
      <c r="FZ34" s="56"/>
      <c r="GA34" s="56"/>
      <c r="GB34" s="56"/>
      <c r="GC34" s="56"/>
      <c r="GD34" s="56"/>
      <c r="GE34" s="56"/>
      <c r="GF34" s="56"/>
      <c r="GG34" s="56"/>
      <c r="GH34" s="56"/>
      <c r="GI34" s="56"/>
      <c r="GJ34" s="56"/>
      <c r="GK34" s="56"/>
      <c r="GL34" s="56"/>
      <c r="GM34" s="56"/>
      <c r="GN34" s="56"/>
      <c r="GO34" s="56"/>
      <c r="GP34" s="56"/>
      <c r="GQ34" s="56"/>
      <c r="GR34" s="56"/>
      <c r="GS34" s="56"/>
      <c r="GT34" s="56"/>
      <c r="GU34" s="56"/>
      <c r="GV34" s="56"/>
      <c r="GW34" s="56"/>
      <c r="GX34" s="56"/>
      <c r="GY34" s="56"/>
      <c r="GZ34" s="56"/>
      <c r="HA34" s="56"/>
      <c r="HB34" s="56"/>
      <c r="HC34" s="56"/>
      <c r="HD34" s="56"/>
      <c r="HE34" s="56"/>
      <c r="HF34" s="56"/>
      <c r="HG34" s="56"/>
      <c r="HH34" s="56"/>
      <c r="HI34" s="56"/>
      <c r="HJ34" s="56"/>
      <c r="HK34" s="56"/>
      <c r="HL34" s="56"/>
      <c r="HM34" s="56"/>
      <c r="HN34" s="56"/>
      <c r="HO34" s="56"/>
      <c r="HP34" s="56"/>
      <c r="HQ34" s="56"/>
      <c r="HR34" s="56"/>
      <c r="HS34" s="56"/>
      <c r="HT34" s="56"/>
      <c r="HU34" s="56"/>
      <c r="HV34" s="56"/>
      <c r="HW34" s="56"/>
      <c r="HX34" s="56"/>
      <c r="HY34" s="56"/>
      <c r="HZ34" s="56"/>
      <c r="IA34" s="56"/>
      <c r="IB34" s="56"/>
      <c r="IC34" s="56"/>
      <c r="ID34" s="56"/>
      <c r="IE34" s="56"/>
      <c r="IF34" s="56"/>
      <c r="IG34" s="56"/>
      <c r="IH34" s="56"/>
      <c r="II34" s="56"/>
      <c r="IJ34" s="56"/>
      <c r="IK34" s="56"/>
      <c r="IL34" s="56"/>
      <c r="IM34" s="56"/>
      <c r="IN34" s="56"/>
      <c r="IO34" s="56"/>
      <c r="IP34" s="56"/>
      <c r="IQ34" s="56"/>
      <c r="IR34" s="56"/>
    </row>
    <row r="35" spans="1:252" s="57" customFormat="1" ht="15" customHeight="1">
      <c r="A35" s="45" t="s">
        <v>70</v>
      </c>
      <c r="B35" s="58" t="s">
        <v>124</v>
      </c>
      <c r="C35" s="46" t="str">
        <f t="shared" si="0"/>
        <v>保健学科棟　臨床化学系実験室</v>
      </c>
      <c r="D35" s="58" t="s">
        <v>213</v>
      </c>
      <c r="E35" s="59">
        <v>32.5</v>
      </c>
      <c r="F35" s="60">
        <v>10</v>
      </c>
      <c r="G35" s="51">
        <v>550</v>
      </c>
      <c r="H35" s="31"/>
      <c r="I35" s="31"/>
      <c r="J35" s="32"/>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56"/>
      <c r="DP35" s="56"/>
      <c r="DQ35" s="56"/>
      <c r="DR35" s="56"/>
      <c r="DS35" s="56"/>
      <c r="DT35" s="56"/>
      <c r="DU35" s="56"/>
      <c r="DV35" s="56"/>
      <c r="DW35" s="56"/>
      <c r="DX35" s="56"/>
      <c r="DY35" s="56"/>
      <c r="DZ35" s="56"/>
      <c r="EA35" s="56"/>
      <c r="EB35" s="56"/>
      <c r="EC35" s="56"/>
      <c r="ED35" s="56"/>
      <c r="EE35" s="56"/>
      <c r="EF35" s="56"/>
      <c r="EG35" s="56"/>
      <c r="EH35" s="56"/>
      <c r="EI35" s="56"/>
      <c r="EJ35" s="56"/>
      <c r="EK35" s="56"/>
      <c r="EL35" s="56"/>
      <c r="EM35" s="56"/>
      <c r="EN35" s="56"/>
      <c r="EO35" s="56"/>
      <c r="EP35" s="56"/>
      <c r="EQ35" s="56"/>
      <c r="ER35" s="56"/>
      <c r="ES35" s="56"/>
      <c r="ET35" s="56"/>
      <c r="EU35" s="56"/>
      <c r="EV35" s="56"/>
      <c r="EW35" s="56"/>
      <c r="EX35" s="56"/>
      <c r="EY35" s="56"/>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c r="FY35" s="56"/>
      <c r="FZ35" s="56"/>
      <c r="GA35" s="56"/>
      <c r="GB35" s="56"/>
      <c r="GC35" s="56"/>
      <c r="GD35" s="56"/>
      <c r="GE35" s="56"/>
      <c r="GF35" s="56"/>
      <c r="GG35" s="56"/>
      <c r="GH35" s="56"/>
      <c r="GI35" s="56"/>
      <c r="GJ35" s="56"/>
      <c r="GK35" s="56"/>
      <c r="GL35" s="56"/>
      <c r="GM35" s="56"/>
      <c r="GN35" s="56"/>
      <c r="GO35" s="56"/>
      <c r="GP35" s="56"/>
      <c r="GQ35" s="56"/>
      <c r="GR35" s="56"/>
      <c r="GS35" s="56"/>
      <c r="GT35" s="56"/>
      <c r="GU35" s="56"/>
      <c r="GV35" s="56"/>
      <c r="GW35" s="56"/>
      <c r="GX35" s="56"/>
      <c r="GY35" s="56"/>
      <c r="GZ35" s="56"/>
      <c r="HA35" s="56"/>
      <c r="HB35" s="56"/>
      <c r="HC35" s="56"/>
      <c r="HD35" s="56"/>
      <c r="HE35" s="56"/>
      <c r="HF35" s="56"/>
      <c r="HG35" s="56"/>
      <c r="HH35" s="56"/>
      <c r="HI35" s="56"/>
      <c r="HJ35" s="56"/>
      <c r="HK35" s="56"/>
      <c r="HL35" s="56"/>
      <c r="HM35" s="56"/>
      <c r="HN35" s="56"/>
      <c r="HO35" s="56"/>
      <c r="HP35" s="56"/>
      <c r="HQ35" s="56"/>
      <c r="HR35" s="56"/>
      <c r="HS35" s="56"/>
      <c r="HT35" s="56"/>
      <c r="HU35" s="56"/>
      <c r="HV35" s="56"/>
      <c r="HW35" s="56"/>
      <c r="HX35" s="56"/>
      <c r="HY35" s="56"/>
      <c r="HZ35" s="56"/>
      <c r="IA35" s="56"/>
      <c r="IB35" s="56"/>
      <c r="IC35" s="56"/>
      <c r="ID35" s="56"/>
      <c r="IE35" s="56"/>
      <c r="IF35" s="56"/>
      <c r="IG35" s="56"/>
      <c r="IH35" s="56"/>
      <c r="II35" s="56"/>
      <c r="IJ35" s="56"/>
      <c r="IK35" s="56"/>
      <c r="IL35" s="56"/>
      <c r="IM35" s="56"/>
      <c r="IN35" s="56"/>
      <c r="IO35" s="56"/>
      <c r="IP35" s="56"/>
      <c r="IQ35" s="56"/>
      <c r="IR35" s="56"/>
    </row>
    <row r="36" spans="1:252" s="33" customFormat="1" ht="15" customHeight="1">
      <c r="A36" s="45" t="s">
        <v>70</v>
      </c>
      <c r="B36" s="46" t="s">
        <v>77</v>
      </c>
      <c r="C36" s="46" t="str">
        <f t="shared" si="0"/>
        <v>保健学科棟　４０１講義室</v>
      </c>
      <c r="D36" s="46" t="s">
        <v>251</v>
      </c>
      <c r="E36" s="52">
        <v>129</v>
      </c>
      <c r="F36" s="53">
        <v>112</v>
      </c>
      <c r="G36" s="51">
        <v>1650</v>
      </c>
      <c r="H36" s="31"/>
      <c r="I36" s="31"/>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c r="GI36" s="32"/>
      <c r="GJ36" s="32"/>
      <c r="GK36" s="32"/>
      <c r="GL36" s="32"/>
      <c r="GM36" s="32"/>
      <c r="GN36" s="32"/>
      <c r="GO36" s="32"/>
      <c r="GP36" s="32"/>
      <c r="GQ36" s="32"/>
      <c r="GR36" s="32"/>
      <c r="GS36" s="32"/>
      <c r="GT36" s="32"/>
      <c r="GU36" s="32"/>
      <c r="GV36" s="32"/>
      <c r="GW36" s="32"/>
      <c r="GX36" s="32"/>
      <c r="GY36" s="32"/>
      <c r="GZ36" s="32"/>
      <c r="HA36" s="32"/>
      <c r="HB36" s="32"/>
      <c r="HC36" s="32"/>
      <c r="HD36" s="32"/>
      <c r="HE36" s="32"/>
      <c r="HF36" s="32"/>
      <c r="HG36" s="32"/>
      <c r="HH36" s="32"/>
      <c r="HI36" s="32"/>
      <c r="HJ36" s="32"/>
      <c r="HK36" s="32"/>
      <c r="HL36" s="32"/>
      <c r="HM36" s="32"/>
      <c r="HN36" s="32"/>
      <c r="HO36" s="32"/>
      <c r="HP36" s="32"/>
      <c r="HQ36" s="32"/>
      <c r="HR36" s="32"/>
      <c r="HS36" s="32"/>
      <c r="HT36" s="32"/>
      <c r="HU36" s="32"/>
      <c r="HV36" s="32"/>
      <c r="HW36" s="32"/>
      <c r="HX36" s="32"/>
      <c r="HY36" s="32"/>
      <c r="HZ36" s="32"/>
      <c r="IA36" s="32"/>
      <c r="IB36" s="32"/>
      <c r="IC36" s="32"/>
      <c r="ID36" s="32"/>
    </row>
    <row r="37" spans="1:252" s="33" customFormat="1" ht="15" customHeight="1">
      <c r="A37" s="45" t="s">
        <v>70</v>
      </c>
      <c r="B37" s="46" t="s">
        <v>78</v>
      </c>
      <c r="C37" s="46" t="str">
        <f t="shared" si="0"/>
        <v>保健学科棟　会議室</v>
      </c>
      <c r="D37" s="46" t="s">
        <v>214</v>
      </c>
      <c r="E37" s="52">
        <v>95.13</v>
      </c>
      <c r="F37" s="53">
        <v>42</v>
      </c>
      <c r="G37" s="51">
        <v>1100</v>
      </c>
      <c r="H37" s="31"/>
      <c r="I37" s="31"/>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c r="GI37" s="32"/>
      <c r="GJ37" s="32"/>
      <c r="GK37" s="32"/>
      <c r="GL37" s="32"/>
      <c r="GM37" s="32"/>
      <c r="GN37" s="32"/>
      <c r="GO37" s="32"/>
      <c r="GP37" s="32"/>
      <c r="GQ37" s="32"/>
      <c r="GR37" s="32"/>
      <c r="GS37" s="32"/>
      <c r="GT37" s="32"/>
      <c r="GU37" s="32"/>
      <c r="GV37" s="32"/>
      <c r="GW37" s="32"/>
      <c r="GX37" s="32"/>
      <c r="GY37" s="32"/>
      <c r="GZ37" s="32"/>
      <c r="HA37" s="32"/>
      <c r="HB37" s="32"/>
      <c r="HC37" s="32"/>
      <c r="HD37" s="32"/>
      <c r="HE37" s="32"/>
      <c r="HF37" s="32"/>
      <c r="HG37" s="32"/>
      <c r="HH37" s="32"/>
      <c r="HI37" s="32"/>
      <c r="HJ37" s="32"/>
      <c r="HK37" s="32"/>
      <c r="HL37" s="32"/>
      <c r="HM37" s="32"/>
      <c r="HN37" s="32"/>
      <c r="HO37" s="32"/>
      <c r="HP37" s="32"/>
      <c r="HQ37" s="32"/>
      <c r="HR37" s="32"/>
      <c r="HS37" s="32"/>
      <c r="HT37" s="32"/>
      <c r="HU37" s="32"/>
      <c r="HV37" s="32"/>
      <c r="HW37" s="32"/>
      <c r="HX37" s="32"/>
      <c r="HY37" s="32"/>
      <c r="HZ37" s="32"/>
      <c r="IA37" s="32"/>
      <c r="IB37" s="32"/>
      <c r="IC37" s="32"/>
      <c r="ID37" s="32"/>
    </row>
    <row r="38" spans="1:252" s="57" customFormat="1" ht="15" customHeight="1">
      <c r="A38" s="61" t="s">
        <v>79</v>
      </c>
      <c r="B38" s="62" t="s">
        <v>125</v>
      </c>
      <c r="C38" s="46" t="str">
        <f t="shared" si="0"/>
        <v>歯学部棟　シミュレーション実習室(403)</v>
      </c>
      <c r="D38" s="46" t="s">
        <v>215</v>
      </c>
      <c r="E38" s="52">
        <v>214.03</v>
      </c>
      <c r="F38" s="53">
        <v>60</v>
      </c>
      <c r="G38" s="49">
        <v>2750</v>
      </c>
      <c r="H38" s="31"/>
      <c r="I38" s="31"/>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c r="FB38" s="56"/>
      <c r="FC38" s="56"/>
      <c r="FD38" s="56"/>
      <c r="FE38" s="56"/>
      <c r="FF38" s="56"/>
      <c r="FG38" s="56"/>
      <c r="FH38" s="56"/>
      <c r="FI38" s="56"/>
      <c r="FJ38" s="56"/>
      <c r="FK38" s="56"/>
      <c r="FL38" s="56"/>
      <c r="FM38" s="56"/>
      <c r="FN38" s="56"/>
      <c r="FO38" s="56"/>
      <c r="FP38" s="56"/>
      <c r="FQ38" s="56"/>
      <c r="FR38" s="56"/>
      <c r="FS38" s="56"/>
      <c r="FT38" s="56"/>
      <c r="FU38" s="56"/>
      <c r="FV38" s="56"/>
      <c r="FW38" s="56"/>
      <c r="FX38" s="56"/>
      <c r="FY38" s="56"/>
      <c r="FZ38" s="56"/>
      <c r="GA38" s="56"/>
      <c r="GB38" s="56"/>
      <c r="GC38" s="56"/>
      <c r="GD38" s="56"/>
      <c r="GE38" s="56"/>
      <c r="GF38" s="56"/>
      <c r="GG38" s="56"/>
      <c r="GH38" s="56"/>
      <c r="GI38" s="56"/>
      <c r="GJ38" s="56"/>
      <c r="GK38" s="56"/>
      <c r="GL38" s="56"/>
      <c r="GM38" s="56"/>
      <c r="GN38" s="56"/>
      <c r="GO38" s="56"/>
      <c r="GP38" s="56"/>
      <c r="GQ38" s="56"/>
      <c r="GR38" s="56"/>
      <c r="GS38" s="56"/>
      <c r="GT38" s="56"/>
      <c r="GU38" s="56"/>
      <c r="GV38" s="56"/>
      <c r="GW38" s="56"/>
      <c r="GX38" s="56"/>
      <c r="GY38" s="56"/>
      <c r="GZ38" s="56"/>
      <c r="HA38" s="56"/>
      <c r="HB38" s="56"/>
      <c r="HC38" s="56"/>
      <c r="HD38" s="56"/>
      <c r="HE38" s="56"/>
      <c r="HF38" s="56"/>
      <c r="HG38" s="56"/>
      <c r="HH38" s="56"/>
      <c r="HI38" s="56"/>
      <c r="HJ38" s="56"/>
      <c r="HK38" s="56"/>
      <c r="HL38" s="56"/>
      <c r="HM38" s="56"/>
      <c r="HN38" s="56"/>
      <c r="HO38" s="56"/>
      <c r="HP38" s="56"/>
      <c r="HQ38" s="56"/>
      <c r="HR38" s="56"/>
      <c r="HS38" s="56"/>
      <c r="HT38" s="56"/>
      <c r="HU38" s="56"/>
      <c r="HV38" s="56"/>
      <c r="HW38" s="56"/>
      <c r="HX38" s="56"/>
      <c r="HY38" s="56"/>
      <c r="HZ38" s="56"/>
      <c r="IA38" s="56"/>
      <c r="IB38" s="56"/>
      <c r="IC38" s="56"/>
      <c r="ID38" s="56"/>
      <c r="IE38" s="56"/>
      <c r="IF38" s="56"/>
      <c r="IG38" s="56"/>
      <c r="IH38" s="56"/>
      <c r="II38" s="56"/>
      <c r="IJ38" s="56"/>
      <c r="IK38" s="56"/>
      <c r="IL38" s="56"/>
      <c r="IM38" s="56"/>
      <c r="IN38" s="56"/>
      <c r="IO38" s="56"/>
      <c r="IP38" s="56"/>
      <c r="IQ38" s="56"/>
      <c r="IR38" s="56"/>
    </row>
    <row r="39" spans="1:252" s="57" customFormat="1" ht="15" customHeight="1">
      <c r="A39" s="61" t="s">
        <v>79</v>
      </c>
      <c r="B39" s="62" t="s">
        <v>126</v>
      </c>
      <c r="C39" s="46" t="str">
        <f t="shared" si="0"/>
        <v>歯学部棟　統合講義室(404)</v>
      </c>
      <c r="D39" s="46" t="s">
        <v>216</v>
      </c>
      <c r="E39" s="52">
        <v>107.39</v>
      </c>
      <c r="F39" s="53">
        <v>78</v>
      </c>
      <c r="G39" s="51">
        <v>1650</v>
      </c>
      <c r="H39" s="31"/>
      <c r="I39" s="31"/>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56"/>
      <c r="DA39" s="56"/>
      <c r="DB39" s="56"/>
      <c r="DC39" s="56"/>
      <c r="DD39" s="56"/>
      <c r="DE39" s="56"/>
      <c r="DF39" s="56"/>
      <c r="DG39" s="56"/>
      <c r="DH39" s="56"/>
      <c r="DI39" s="56"/>
      <c r="DJ39" s="56"/>
      <c r="DK39" s="56"/>
      <c r="DL39" s="56"/>
      <c r="DM39" s="56"/>
      <c r="DN39" s="56"/>
      <c r="DO39" s="56"/>
      <c r="DP39" s="56"/>
      <c r="DQ39" s="56"/>
      <c r="DR39" s="56"/>
      <c r="DS39" s="56"/>
      <c r="DT39" s="56"/>
      <c r="DU39" s="56"/>
      <c r="DV39" s="56"/>
      <c r="DW39" s="56"/>
      <c r="DX39" s="56"/>
      <c r="DY39" s="56"/>
      <c r="DZ39" s="56"/>
      <c r="EA39" s="56"/>
      <c r="EB39" s="56"/>
      <c r="EC39" s="56"/>
      <c r="ED39" s="56"/>
      <c r="EE39" s="56"/>
      <c r="EF39" s="56"/>
      <c r="EG39" s="56"/>
      <c r="EH39" s="56"/>
      <c r="EI39" s="56"/>
      <c r="EJ39" s="56"/>
      <c r="EK39" s="56"/>
      <c r="EL39" s="56"/>
      <c r="EM39" s="56"/>
      <c r="EN39" s="56"/>
      <c r="EO39" s="56"/>
      <c r="EP39" s="56"/>
      <c r="EQ39" s="56"/>
      <c r="ER39" s="56"/>
      <c r="ES39" s="56"/>
      <c r="ET39" s="56"/>
      <c r="EU39" s="56"/>
      <c r="EV39" s="56"/>
      <c r="EW39" s="56"/>
      <c r="EX39" s="56"/>
      <c r="EY39" s="56"/>
      <c r="EZ39" s="56"/>
      <c r="FA39" s="56"/>
      <c r="FB39" s="56"/>
      <c r="FC39" s="56"/>
      <c r="FD39" s="56"/>
      <c r="FE39" s="56"/>
      <c r="FF39" s="56"/>
      <c r="FG39" s="56"/>
      <c r="FH39" s="56"/>
      <c r="FI39" s="56"/>
      <c r="FJ39" s="56"/>
      <c r="FK39" s="56"/>
      <c r="FL39" s="56"/>
      <c r="FM39" s="56"/>
      <c r="FN39" s="56"/>
      <c r="FO39" s="56"/>
      <c r="FP39" s="56"/>
      <c r="FQ39" s="56"/>
      <c r="FR39" s="56"/>
      <c r="FS39" s="56"/>
      <c r="FT39" s="56"/>
      <c r="FU39" s="56"/>
      <c r="FV39" s="56"/>
      <c r="FW39" s="56"/>
      <c r="FX39" s="56"/>
      <c r="FY39" s="56"/>
      <c r="FZ39" s="56"/>
      <c r="GA39" s="56"/>
      <c r="GB39" s="56"/>
      <c r="GC39" s="56"/>
      <c r="GD39" s="56"/>
      <c r="GE39" s="56"/>
      <c r="GF39" s="56"/>
      <c r="GG39" s="56"/>
      <c r="GH39" s="56"/>
      <c r="GI39" s="56"/>
      <c r="GJ39" s="56"/>
      <c r="GK39" s="56"/>
      <c r="GL39" s="56"/>
      <c r="GM39" s="56"/>
      <c r="GN39" s="56"/>
      <c r="GO39" s="56"/>
      <c r="GP39" s="56"/>
      <c r="GQ39" s="56"/>
      <c r="GR39" s="56"/>
      <c r="GS39" s="56"/>
      <c r="GT39" s="56"/>
      <c r="GU39" s="56"/>
      <c r="GV39" s="56"/>
      <c r="GW39" s="56"/>
      <c r="GX39" s="56"/>
      <c r="GY39" s="56"/>
      <c r="GZ39" s="56"/>
      <c r="HA39" s="56"/>
      <c r="HB39" s="56"/>
      <c r="HC39" s="56"/>
      <c r="HD39" s="56"/>
      <c r="HE39" s="56"/>
      <c r="HF39" s="56"/>
      <c r="HG39" s="56"/>
      <c r="HH39" s="56"/>
      <c r="HI39" s="56"/>
      <c r="HJ39" s="56"/>
      <c r="HK39" s="56"/>
      <c r="HL39" s="56"/>
      <c r="HM39" s="56"/>
      <c r="HN39" s="56"/>
      <c r="HO39" s="56"/>
      <c r="HP39" s="56"/>
      <c r="HQ39" s="56"/>
      <c r="HR39" s="56"/>
      <c r="HS39" s="56"/>
      <c r="HT39" s="56"/>
      <c r="HU39" s="56"/>
      <c r="HV39" s="56"/>
      <c r="HW39" s="56"/>
      <c r="HX39" s="56"/>
      <c r="HY39" s="56"/>
      <c r="HZ39" s="56"/>
      <c r="IA39" s="56"/>
      <c r="IB39" s="56"/>
      <c r="IC39" s="56"/>
      <c r="ID39" s="56"/>
      <c r="IE39" s="56"/>
      <c r="IF39" s="56"/>
      <c r="IG39" s="56"/>
      <c r="IH39" s="56"/>
      <c r="II39" s="56"/>
      <c r="IJ39" s="56"/>
      <c r="IK39" s="56"/>
      <c r="IL39" s="56"/>
      <c r="IM39" s="56"/>
      <c r="IN39" s="56"/>
      <c r="IO39" s="56"/>
      <c r="IP39" s="56"/>
      <c r="IQ39" s="56"/>
      <c r="IR39" s="56"/>
    </row>
    <row r="40" spans="1:252" s="57" customFormat="1" ht="15" customHeight="1">
      <c r="A40" s="61" t="s">
        <v>79</v>
      </c>
      <c r="B40" s="62" t="s">
        <v>133</v>
      </c>
      <c r="C40" s="46" t="str">
        <f>A40&amp;"　"&amp;B40</f>
        <v>歯学部棟　来賓室(406)</v>
      </c>
      <c r="D40" s="46" t="s">
        <v>223</v>
      </c>
      <c r="E40" s="64">
        <v>49.8</v>
      </c>
      <c r="F40" s="53">
        <v>23</v>
      </c>
      <c r="G40" s="51">
        <v>550</v>
      </c>
      <c r="H40" s="31"/>
      <c r="I40" s="31"/>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c r="CW40" s="56"/>
      <c r="CX40" s="56"/>
      <c r="CY40" s="56"/>
      <c r="CZ40" s="56"/>
      <c r="DA40" s="56"/>
      <c r="DB40" s="56"/>
      <c r="DC40" s="56"/>
      <c r="DD40" s="56"/>
      <c r="DE40" s="56"/>
      <c r="DF40" s="56"/>
      <c r="DG40" s="56"/>
      <c r="DH40" s="56"/>
      <c r="DI40" s="56"/>
      <c r="DJ40" s="56"/>
      <c r="DK40" s="56"/>
      <c r="DL40" s="56"/>
      <c r="DM40" s="56"/>
      <c r="DN40" s="56"/>
      <c r="DO40" s="56"/>
      <c r="DP40" s="56"/>
      <c r="DQ40" s="56"/>
      <c r="DR40" s="56"/>
      <c r="DS40" s="56"/>
      <c r="DT40" s="56"/>
      <c r="DU40" s="56"/>
      <c r="DV40" s="56"/>
      <c r="DW40" s="56"/>
      <c r="DX40" s="56"/>
      <c r="DY40" s="56"/>
      <c r="DZ40" s="56"/>
      <c r="EA40" s="56"/>
      <c r="EB40" s="56"/>
      <c r="EC40" s="56"/>
      <c r="ED40" s="56"/>
      <c r="EE40" s="56"/>
      <c r="EF40" s="56"/>
      <c r="EG40" s="56"/>
      <c r="EH40" s="56"/>
      <c r="EI40" s="56"/>
      <c r="EJ40" s="56"/>
      <c r="EK40" s="56"/>
      <c r="EL40" s="56"/>
      <c r="EM40" s="56"/>
      <c r="EN40" s="56"/>
      <c r="EO40" s="56"/>
      <c r="EP40" s="56"/>
      <c r="EQ40" s="56"/>
      <c r="ER40" s="56"/>
      <c r="ES40" s="56"/>
      <c r="ET40" s="56"/>
      <c r="EU40" s="56"/>
      <c r="EV40" s="56"/>
      <c r="EW40" s="56"/>
      <c r="EX40" s="56"/>
      <c r="EY40" s="56"/>
      <c r="EZ40" s="56"/>
      <c r="FA40" s="56"/>
      <c r="FB40" s="56"/>
      <c r="FC40" s="56"/>
      <c r="FD40" s="56"/>
      <c r="FE40" s="56"/>
      <c r="FF40" s="56"/>
      <c r="FG40" s="56"/>
      <c r="FH40" s="56"/>
      <c r="FI40" s="56"/>
      <c r="FJ40" s="56"/>
      <c r="FK40" s="56"/>
      <c r="FL40" s="56"/>
      <c r="FM40" s="56"/>
      <c r="FN40" s="56"/>
      <c r="FO40" s="56"/>
      <c r="FP40" s="56"/>
      <c r="FQ40" s="56"/>
      <c r="FR40" s="56"/>
      <c r="FS40" s="56"/>
      <c r="FT40" s="56"/>
      <c r="FU40" s="56"/>
      <c r="FV40" s="56"/>
      <c r="FW40" s="56"/>
      <c r="FX40" s="56"/>
      <c r="FY40" s="56"/>
      <c r="FZ40" s="56"/>
      <c r="GA40" s="56"/>
      <c r="GB40" s="56"/>
      <c r="GC40" s="56"/>
      <c r="GD40" s="56"/>
      <c r="GE40" s="56"/>
      <c r="GF40" s="56"/>
      <c r="GG40" s="56"/>
      <c r="GH40" s="56"/>
      <c r="GI40" s="56"/>
      <c r="GJ40" s="56"/>
      <c r="GK40" s="56"/>
      <c r="GL40" s="56"/>
      <c r="GM40" s="56"/>
      <c r="GN40" s="56"/>
      <c r="GO40" s="56"/>
      <c r="GP40" s="56"/>
      <c r="GQ40" s="56"/>
      <c r="GR40" s="56"/>
      <c r="GS40" s="56"/>
      <c r="GT40" s="56"/>
      <c r="GU40" s="56"/>
      <c r="GV40" s="56"/>
      <c r="GW40" s="56"/>
      <c r="GX40" s="56"/>
      <c r="GY40" s="56"/>
      <c r="GZ40" s="56"/>
      <c r="HA40" s="56"/>
      <c r="HB40" s="56"/>
      <c r="HC40" s="56"/>
      <c r="HD40" s="56"/>
      <c r="HE40" s="56"/>
      <c r="HF40" s="56"/>
      <c r="HG40" s="56"/>
      <c r="HH40" s="56"/>
      <c r="HI40" s="56"/>
      <c r="HJ40" s="56"/>
      <c r="HK40" s="56"/>
      <c r="HL40" s="56"/>
      <c r="HM40" s="56"/>
      <c r="HN40" s="56"/>
      <c r="HO40" s="56"/>
      <c r="HP40" s="56"/>
      <c r="HQ40" s="56"/>
      <c r="HR40" s="56"/>
      <c r="HS40" s="56"/>
      <c r="HT40" s="56"/>
      <c r="HU40" s="56"/>
      <c r="HV40" s="56"/>
      <c r="HW40" s="56"/>
      <c r="HX40" s="56"/>
      <c r="HY40" s="56"/>
      <c r="HZ40" s="56"/>
      <c r="IA40" s="56"/>
      <c r="IB40" s="56"/>
      <c r="IC40" s="56"/>
      <c r="ID40" s="56"/>
      <c r="IE40" s="56"/>
      <c r="IF40" s="56"/>
      <c r="IG40" s="56"/>
      <c r="IH40" s="56"/>
      <c r="II40" s="56"/>
      <c r="IJ40" s="56"/>
      <c r="IK40" s="56"/>
      <c r="IL40" s="56"/>
      <c r="IM40" s="56"/>
      <c r="IN40" s="56"/>
      <c r="IO40" s="56"/>
      <c r="IP40" s="56"/>
      <c r="IQ40" s="56"/>
      <c r="IR40" s="56"/>
    </row>
    <row r="41" spans="1:252" s="57" customFormat="1" ht="15" customHeight="1">
      <c r="A41" s="61" t="s">
        <v>79</v>
      </c>
      <c r="B41" s="63" t="s">
        <v>127</v>
      </c>
      <c r="C41" s="46" t="str">
        <f t="shared" si="0"/>
        <v>歯学部棟　臨床講義室(407)</v>
      </c>
      <c r="D41" s="46" t="s">
        <v>217</v>
      </c>
      <c r="E41" s="52">
        <v>111.76</v>
      </c>
      <c r="F41" s="53">
        <v>92</v>
      </c>
      <c r="G41" s="51">
        <v>1650</v>
      </c>
      <c r="H41" s="31"/>
      <c r="I41" s="31"/>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c r="CW41" s="56"/>
      <c r="CX41" s="56"/>
      <c r="CY41" s="56"/>
      <c r="CZ41" s="56"/>
      <c r="DA41" s="56"/>
      <c r="DB41" s="56"/>
      <c r="DC41" s="56"/>
      <c r="DD41" s="56"/>
      <c r="DE41" s="56"/>
      <c r="DF41" s="56"/>
      <c r="DG41" s="56"/>
      <c r="DH41" s="56"/>
      <c r="DI41" s="56"/>
      <c r="DJ41" s="56"/>
      <c r="DK41" s="56"/>
      <c r="DL41" s="56"/>
      <c r="DM41" s="56"/>
      <c r="DN41" s="56"/>
      <c r="DO41" s="56"/>
      <c r="DP41" s="56"/>
      <c r="DQ41" s="56"/>
      <c r="DR41" s="56"/>
      <c r="DS41" s="56"/>
      <c r="DT41" s="56"/>
      <c r="DU41" s="56"/>
      <c r="DV41" s="56"/>
      <c r="DW41" s="56"/>
      <c r="DX41" s="56"/>
      <c r="DY41" s="56"/>
      <c r="DZ41" s="56"/>
      <c r="EA41" s="56"/>
      <c r="EB41" s="56"/>
      <c r="EC41" s="56"/>
      <c r="ED41" s="56"/>
      <c r="EE41" s="56"/>
      <c r="EF41" s="56"/>
      <c r="EG41" s="56"/>
      <c r="EH41" s="56"/>
      <c r="EI41" s="56"/>
      <c r="EJ41" s="56"/>
      <c r="EK41" s="56"/>
      <c r="EL41" s="56"/>
      <c r="EM41" s="56"/>
      <c r="EN41" s="56"/>
      <c r="EO41" s="56"/>
      <c r="EP41" s="56"/>
      <c r="EQ41" s="56"/>
      <c r="ER41" s="56"/>
      <c r="ES41" s="56"/>
      <c r="ET41" s="56"/>
      <c r="EU41" s="56"/>
      <c r="EV41" s="56"/>
      <c r="EW41" s="56"/>
      <c r="EX41" s="56"/>
      <c r="EY41" s="56"/>
      <c r="EZ41" s="56"/>
      <c r="FA41" s="56"/>
      <c r="FB41" s="56"/>
      <c r="FC41" s="56"/>
      <c r="FD41" s="56"/>
      <c r="FE41" s="56"/>
      <c r="FF41" s="56"/>
      <c r="FG41" s="56"/>
      <c r="FH41" s="56"/>
      <c r="FI41" s="56"/>
      <c r="FJ41" s="56"/>
      <c r="FK41" s="56"/>
      <c r="FL41" s="56"/>
      <c r="FM41" s="56"/>
      <c r="FN41" s="56"/>
      <c r="FO41" s="56"/>
      <c r="FP41" s="56"/>
      <c r="FQ41" s="56"/>
      <c r="FR41" s="56"/>
      <c r="FS41" s="56"/>
      <c r="FT41" s="56"/>
      <c r="FU41" s="56"/>
      <c r="FV41" s="56"/>
      <c r="FW41" s="56"/>
      <c r="FX41" s="56"/>
      <c r="FY41" s="56"/>
      <c r="FZ41" s="56"/>
      <c r="GA41" s="56"/>
      <c r="GB41" s="56"/>
      <c r="GC41" s="56"/>
      <c r="GD41" s="56"/>
      <c r="GE41" s="56"/>
      <c r="GF41" s="56"/>
      <c r="GG41" s="56"/>
      <c r="GH41" s="56"/>
      <c r="GI41" s="56"/>
      <c r="GJ41" s="56"/>
      <c r="GK41" s="56"/>
      <c r="GL41" s="56"/>
      <c r="GM41" s="56"/>
      <c r="GN41" s="56"/>
      <c r="GO41" s="56"/>
      <c r="GP41" s="56"/>
      <c r="GQ41" s="56"/>
      <c r="GR41" s="56"/>
      <c r="GS41" s="56"/>
      <c r="GT41" s="56"/>
      <c r="GU41" s="56"/>
      <c r="GV41" s="56"/>
      <c r="GW41" s="56"/>
      <c r="GX41" s="56"/>
      <c r="GY41" s="56"/>
      <c r="GZ41" s="56"/>
      <c r="HA41" s="56"/>
      <c r="HB41" s="56"/>
      <c r="HC41" s="56"/>
      <c r="HD41" s="56"/>
      <c r="HE41" s="56"/>
      <c r="HF41" s="56"/>
      <c r="HG41" s="56"/>
      <c r="HH41" s="56"/>
      <c r="HI41" s="56"/>
      <c r="HJ41" s="56"/>
      <c r="HK41" s="56"/>
      <c r="HL41" s="56"/>
      <c r="HM41" s="56"/>
      <c r="HN41" s="56"/>
      <c r="HO41" s="56"/>
      <c r="HP41" s="56"/>
      <c r="HQ41" s="56"/>
      <c r="HR41" s="56"/>
      <c r="HS41" s="56"/>
      <c r="HT41" s="56"/>
      <c r="HU41" s="56"/>
      <c r="HV41" s="56"/>
      <c r="HW41" s="56"/>
      <c r="HX41" s="56"/>
      <c r="HY41" s="56"/>
      <c r="HZ41" s="56"/>
      <c r="IA41" s="56"/>
      <c r="IB41" s="56"/>
      <c r="IC41" s="56"/>
      <c r="ID41" s="56"/>
      <c r="IE41" s="56"/>
      <c r="IF41" s="56"/>
      <c r="IG41" s="56"/>
      <c r="IH41" s="56"/>
      <c r="II41" s="56"/>
      <c r="IJ41" s="56"/>
      <c r="IK41" s="56"/>
      <c r="IL41" s="56"/>
      <c r="IM41" s="56"/>
      <c r="IN41" s="56"/>
      <c r="IO41" s="56"/>
      <c r="IP41" s="56"/>
      <c r="IQ41" s="56"/>
      <c r="IR41" s="56"/>
    </row>
    <row r="42" spans="1:252" s="57" customFormat="1" ht="15" customHeight="1">
      <c r="A42" s="61" t="s">
        <v>79</v>
      </c>
      <c r="B42" s="62" t="s">
        <v>131</v>
      </c>
      <c r="C42" s="46" t="str">
        <f>A42&amp;"　"&amp;B42</f>
        <v>歯学部棟　臨床技能実習室(409)</v>
      </c>
      <c r="D42" s="46" t="s">
        <v>221</v>
      </c>
      <c r="E42" s="52">
        <v>204.85</v>
      </c>
      <c r="F42" s="53">
        <v>60</v>
      </c>
      <c r="G42" s="49">
        <v>2750</v>
      </c>
      <c r="H42" s="31"/>
      <c r="I42" s="31"/>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c r="CW42" s="56"/>
      <c r="CX42" s="56"/>
      <c r="CY42" s="56"/>
      <c r="CZ42" s="56"/>
      <c r="DA42" s="56"/>
      <c r="DB42" s="56"/>
      <c r="DC42" s="56"/>
      <c r="DD42" s="56"/>
      <c r="DE42" s="56"/>
      <c r="DF42" s="56"/>
      <c r="DG42" s="56"/>
      <c r="DH42" s="56"/>
      <c r="DI42" s="56"/>
      <c r="DJ42" s="56"/>
      <c r="DK42" s="56"/>
      <c r="DL42" s="56"/>
      <c r="DM42" s="56"/>
      <c r="DN42" s="56"/>
      <c r="DO42" s="56"/>
      <c r="DP42" s="56"/>
      <c r="DQ42" s="56"/>
      <c r="DR42" s="56"/>
      <c r="DS42" s="56"/>
      <c r="DT42" s="56"/>
      <c r="DU42" s="56"/>
      <c r="DV42" s="56"/>
      <c r="DW42" s="56"/>
      <c r="DX42" s="56"/>
      <c r="DY42" s="56"/>
      <c r="DZ42" s="56"/>
      <c r="EA42" s="56"/>
      <c r="EB42" s="56"/>
      <c r="EC42" s="56"/>
      <c r="ED42" s="56"/>
      <c r="EE42" s="56"/>
      <c r="EF42" s="56"/>
      <c r="EG42" s="56"/>
      <c r="EH42" s="56"/>
      <c r="EI42" s="56"/>
      <c r="EJ42" s="56"/>
      <c r="EK42" s="56"/>
      <c r="EL42" s="56"/>
      <c r="EM42" s="56"/>
      <c r="EN42" s="56"/>
      <c r="EO42" s="56"/>
      <c r="EP42" s="56"/>
      <c r="EQ42" s="56"/>
      <c r="ER42" s="56"/>
      <c r="ES42" s="56"/>
      <c r="ET42" s="56"/>
      <c r="EU42" s="56"/>
      <c r="EV42" s="56"/>
      <c r="EW42" s="56"/>
      <c r="EX42" s="56"/>
      <c r="EY42" s="56"/>
      <c r="EZ42" s="56"/>
      <c r="FA42" s="56"/>
      <c r="FB42" s="56"/>
      <c r="FC42" s="56"/>
      <c r="FD42" s="56"/>
      <c r="FE42" s="56"/>
      <c r="FF42" s="56"/>
      <c r="FG42" s="56"/>
      <c r="FH42" s="56"/>
      <c r="FI42" s="56"/>
      <c r="FJ42" s="56"/>
      <c r="FK42" s="56"/>
      <c r="FL42" s="56"/>
      <c r="FM42" s="56"/>
      <c r="FN42" s="56"/>
      <c r="FO42" s="56"/>
      <c r="FP42" s="56"/>
      <c r="FQ42" s="56"/>
      <c r="FR42" s="56"/>
      <c r="FS42" s="56"/>
      <c r="FT42" s="56"/>
      <c r="FU42" s="56"/>
      <c r="FV42" s="56"/>
      <c r="FW42" s="56"/>
      <c r="FX42" s="56"/>
      <c r="FY42" s="56"/>
      <c r="FZ42" s="56"/>
      <c r="GA42" s="56"/>
      <c r="GB42" s="56"/>
      <c r="GC42" s="56"/>
      <c r="GD42" s="56"/>
      <c r="GE42" s="56"/>
      <c r="GF42" s="56"/>
      <c r="GG42" s="56"/>
      <c r="GH42" s="56"/>
      <c r="GI42" s="56"/>
      <c r="GJ42" s="56"/>
      <c r="GK42" s="56"/>
      <c r="GL42" s="56"/>
      <c r="GM42" s="56"/>
      <c r="GN42" s="56"/>
      <c r="GO42" s="56"/>
      <c r="GP42" s="56"/>
      <c r="GQ42" s="56"/>
      <c r="GR42" s="56"/>
      <c r="GS42" s="56"/>
      <c r="GT42" s="56"/>
      <c r="GU42" s="56"/>
      <c r="GV42" s="56"/>
      <c r="GW42" s="56"/>
      <c r="GX42" s="56"/>
      <c r="GY42" s="56"/>
      <c r="GZ42" s="56"/>
      <c r="HA42" s="56"/>
      <c r="HB42" s="56"/>
      <c r="HC42" s="56"/>
      <c r="HD42" s="56"/>
      <c r="HE42" s="56"/>
      <c r="HF42" s="56"/>
      <c r="HG42" s="56"/>
      <c r="HH42" s="56"/>
      <c r="HI42" s="56"/>
      <c r="HJ42" s="56"/>
      <c r="HK42" s="56"/>
      <c r="HL42" s="56"/>
      <c r="HM42" s="56"/>
      <c r="HN42" s="56"/>
      <c r="HO42" s="56"/>
      <c r="HP42" s="56"/>
      <c r="HQ42" s="56"/>
      <c r="HR42" s="56"/>
      <c r="HS42" s="56"/>
      <c r="HT42" s="56"/>
      <c r="HU42" s="56"/>
      <c r="HV42" s="56"/>
      <c r="HW42" s="56"/>
      <c r="HX42" s="56"/>
      <c r="HY42" s="56"/>
      <c r="HZ42" s="56"/>
      <c r="IA42" s="56"/>
      <c r="IB42" s="56"/>
      <c r="IC42" s="56"/>
      <c r="ID42" s="56"/>
      <c r="IE42" s="56"/>
      <c r="IF42" s="56"/>
      <c r="IG42" s="56"/>
      <c r="IH42" s="56"/>
      <c r="II42" s="56"/>
      <c r="IJ42" s="56"/>
      <c r="IK42" s="56"/>
      <c r="IL42" s="56"/>
      <c r="IM42" s="56"/>
      <c r="IN42" s="56"/>
      <c r="IO42" s="56"/>
      <c r="IP42" s="56"/>
      <c r="IQ42" s="56"/>
      <c r="IR42" s="56"/>
    </row>
    <row r="43" spans="1:252" s="57" customFormat="1" ht="15" customHeight="1">
      <c r="A43" s="61" t="s">
        <v>79</v>
      </c>
      <c r="B43" s="62" t="s">
        <v>128</v>
      </c>
      <c r="C43" s="46" t="str">
        <f t="shared" si="0"/>
        <v>歯学部棟　応用講義室(413)</v>
      </c>
      <c r="D43" s="46" t="s">
        <v>218</v>
      </c>
      <c r="E43" s="52">
        <v>111.76</v>
      </c>
      <c r="F43" s="53">
        <v>90</v>
      </c>
      <c r="G43" s="51">
        <v>1650</v>
      </c>
      <c r="H43" s="31"/>
      <c r="I43" s="31"/>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c r="CW43" s="56"/>
      <c r="CX43" s="56"/>
      <c r="CY43" s="56"/>
      <c r="CZ43" s="56"/>
      <c r="DA43" s="56"/>
      <c r="DB43" s="56"/>
      <c r="DC43" s="56"/>
      <c r="DD43" s="56"/>
      <c r="DE43" s="56"/>
      <c r="DF43" s="56"/>
      <c r="DG43" s="56"/>
      <c r="DH43" s="56"/>
      <c r="DI43" s="56"/>
      <c r="DJ43" s="56"/>
      <c r="DK43" s="56"/>
      <c r="DL43" s="56"/>
      <c r="DM43" s="56"/>
      <c r="DN43" s="56"/>
      <c r="DO43" s="56"/>
      <c r="DP43" s="56"/>
      <c r="DQ43" s="56"/>
      <c r="DR43" s="56"/>
      <c r="DS43" s="56"/>
      <c r="DT43" s="56"/>
      <c r="DU43" s="56"/>
      <c r="DV43" s="56"/>
      <c r="DW43" s="56"/>
      <c r="DX43" s="56"/>
      <c r="DY43" s="56"/>
      <c r="DZ43" s="56"/>
      <c r="EA43" s="56"/>
      <c r="EB43" s="56"/>
      <c r="EC43" s="56"/>
      <c r="ED43" s="56"/>
      <c r="EE43" s="56"/>
      <c r="EF43" s="56"/>
      <c r="EG43" s="56"/>
      <c r="EH43" s="56"/>
      <c r="EI43" s="56"/>
      <c r="EJ43" s="56"/>
      <c r="EK43" s="56"/>
      <c r="EL43" s="56"/>
      <c r="EM43" s="56"/>
      <c r="EN43" s="56"/>
      <c r="EO43" s="56"/>
      <c r="EP43" s="56"/>
      <c r="EQ43" s="56"/>
      <c r="ER43" s="56"/>
      <c r="ES43" s="56"/>
      <c r="ET43" s="56"/>
      <c r="EU43" s="56"/>
      <c r="EV43" s="56"/>
      <c r="EW43" s="56"/>
      <c r="EX43" s="56"/>
      <c r="EY43" s="56"/>
      <c r="EZ43" s="56"/>
      <c r="FA43" s="56"/>
      <c r="FB43" s="56"/>
      <c r="FC43" s="56"/>
      <c r="FD43" s="56"/>
      <c r="FE43" s="56"/>
      <c r="FF43" s="56"/>
      <c r="FG43" s="56"/>
      <c r="FH43" s="56"/>
      <c r="FI43" s="56"/>
      <c r="FJ43" s="56"/>
      <c r="FK43" s="56"/>
      <c r="FL43" s="56"/>
      <c r="FM43" s="56"/>
      <c r="FN43" s="56"/>
      <c r="FO43" s="56"/>
      <c r="FP43" s="56"/>
      <c r="FQ43" s="56"/>
      <c r="FR43" s="56"/>
      <c r="FS43" s="56"/>
      <c r="FT43" s="56"/>
      <c r="FU43" s="56"/>
      <c r="FV43" s="56"/>
      <c r="FW43" s="56"/>
      <c r="FX43" s="56"/>
      <c r="FY43" s="56"/>
      <c r="FZ43" s="56"/>
      <c r="GA43" s="56"/>
      <c r="GB43" s="56"/>
      <c r="GC43" s="56"/>
      <c r="GD43" s="56"/>
      <c r="GE43" s="56"/>
      <c r="GF43" s="56"/>
      <c r="GG43" s="56"/>
      <c r="GH43" s="56"/>
      <c r="GI43" s="56"/>
      <c r="GJ43" s="56"/>
      <c r="GK43" s="56"/>
      <c r="GL43" s="56"/>
      <c r="GM43" s="56"/>
      <c r="GN43" s="56"/>
      <c r="GO43" s="56"/>
      <c r="GP43" s="56"/>
      <c r="GQ43" s="56"/>
      <c r="GR43" s="56"/>
      <c r="GS43" s="56"/>
      <c r="GT43" s="56"/>
      <c r="GU43" s="56"/>
      <c r="GV43" s="56"/>
      <c r="GW43" s="56"/>
      <c r="GX43" s="56"/>
      <c r="GY43" s="56"/>
      <c r="GZ43" s="56"/>
      <c r="HA43" s="56"/>
      <c r="HB43" s="56"/>
      <c r="HC43" s="56"/>
      <c r="HD43" s="56"/>
      <c r="HE43" s="56"/>
      <c r="HF43" s="56"/>
      <c r="HG43" s="56"/>
      <c r="HH43" s="56"/>
      <c r="HI43" s="56"/>
      <c r="HJ43" s="56"/>
      <c r="HK43" s="56"/>
      <c r="HL43" s="56"/>
      <c r="HM43" s="56"/>
      <c r="HN43" s="56"/>
      <c r="HO43" s="56"/>
      <c r="HP43" s="56"/>
      <c r="HQ43" s="56"/>
      <c r="HR43" s="56"/>
      <c r="HS43" s="56"/>
      <c r="HT43" s="56"/>
      <c r="HU43" s="56"/>
      <c r="HV43" s="56"/>
      <c r="HW43" s="56"/>
      <c r="HX43" s="56"/>
      <c r="HY43" s="56"/>
      <c r="HZ43" s="56"/>
      <c r="IA43" s="56"/>
      <c r="IB43" s="56"/>
      <c r="IC43" s="56"/>
      <c r="ID43" s="56"/>
      <c r="IE43" s="56"/>
      <c r="IF43" s="56"/>
      <c r="IG43" s="56"/>
      <c r="IH43" s="56"/>
      <c r="II43" s="56"/>
      <c r="IJ43" s="56"/>
      <c r="IK43" s="56"/>
      <c r="IL43" s="56"/>
      <c r="IM43" s="56"/>
      <c r="IN43" s="56"/>
      <c r="IO43" s="56"/>
      <c r="IP43" s="56"/>
      <c r="IQ43" s="56"/>
      <c r="IR43" s="56"/>
    </row>
    <row r="44" spans="1:252" s="57" customFormat="1" ht="15" customHeight="1">
      <c r="A44" s="61" t="s">
        <v>79</v>
      </c>
      <c r="B44" s="62" t="s">
        <v>129</v>
      </c>
      <c r="C44" s="46" t="str">
        <f t="shared" si="0"/>
        <v>歯学部棟　基礎講義室(414）</v>
      </c>
      <c r="D44" s="46" t="s">
        <v>219</v>
      </c>
      <c r="E44" s="52">
        <v>107.84</v>
      </c>
      <c r="F44" s="53">
        <v>90</v>
      </c>
      <c r="G44" s="51">
        <v>1650</v>
      </c>
      <c r="H44" s="31"/>
      <c r="I44" s="31"/>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56"/>
      <c r="DP44" s="56"/>
      <c r="DQ44" s="56"/>
      <c r="DR44" s="56"/>
      <c r="DS44" s="56"/>
      <c r="DT44" s="56"/>
      <c r="DU44" s="56"/>
      <c r="DV44" s="56"/>
      <c r="DW44" s="56"/>
      <c r="DX44" s="56"/>
      <c r="DY44" s="56"/>
      <c r="DZ44" s="56"/>
      <c r="EA44" s="56"/>
      <c r="EB44" s="56"/>
      <c r="EC44" s="56"/>
      <c r="ED44" s="56"/>
      <c r="EE44" s="56"/>
      <c r="EF44" s="56"/>
      <c r="EG44" s="56"/>
      <c r="EH44" s="56"/>
      <c r="EI44" s="56"/>
      <c r="EJ44" s="56"/>
      <c r="EK44" s="56"/>
      <c r="EL44" s="56"/>
      <c r="EM44" s="56"/>
      <c r="EN44" s="56"/>
      <c r="EO44" s="56"/>
      <c r="EP44" s="56"/>
      <c r="EQ44" s="56"/>
      <c r="ER44" s="56"/>
      <c r="ES44" s="56"/>
      <c r="ET44" s="56"/>
      <c r="EU44" s="56"/>
      <c r="EV44" s="56"/>
      <c r="EW44" s="56"/>
      <c r="EX44" s="56"/>
      <c r="EY44" s="56"/>
      <c r="EZ44" s="56"/>
      <c r="FA44" s="56"/>
      <c r="FB44" s="56"/>
      <c r="FC44" s="56"/>
      <c r="FD44" s="56"/>
      <c r="FE44" s="56"/>
      <c r="FF44" s="56"/>
      <c r="FG44" s="56"/>
      <c r="FH44" s="56"/>
      <c r="FI44" s="56"/>
      <c r="FJ44" s="56"/>
      <c r="FK44" s="56"/>
      <c r="FL44" s="56"/>
      <c r="FM44" s="56"/>
      <c r="FN44" s="56"/>
      <c r="FO44" s="56"/>
      <c r="FP44" s="56"/>
      <c r="FQ44" s="56"/>
      <c r="FR44" s="56"/>
      <c r="FS44" s="56"/>
      <c r="FT44" s="56"/>
      <c r="FU44" s="56"/>
      <c r="FV44" s="56"/>
      <c r="FW44" s="56"/>
      <c r="FX44" s="56"/>
      <c r="FY44" s="56"/>
      <c r="FZ44" s="56"/>
      <c r="GA44" s="56"/>
      <c r="GB44" s="56"/>
      <c r="GC44" s="56"/>
      <c r="GD44" s="56"/>
      <c r="GE44" s="56"/>
      <c r="GF44" s="56"/>
      <c r="GG44" s="56"/>
      <c r="GH44" s="56"/>
      <c r="GI44" s="56"/>
      <c r="GJ44" s="56"/>
      <c r="GK44" s="56"/>
      <c r="GL44" s="56"/>
      <c r="GM44" s="56"/>
      <c r="GN44" s="56"/>
      <c r="GO44" s="56"/>
      <c r="GP44" s="56"/>
      <c r="GQ44" s="56"/>
      <c r="GR44" s="56"/>
      <c r="GS44" s="56"/>
      <c r="GT44" s="56"/>
      <c r="GU44" s="56"/>
      <c r="GV44" s="56"/>
      <c r="GW44" s="56"/>
      <c r="GX44" s="56"/>
      <c r="GY44" s="56"/>
      <c r="GZ44" s="56"/>
      <c r="HA44" s="56"/>
      <c r="HB44" s="56"/>
      <c r="HC44" s="56"/>
      <c r="HD44" s="56"/>
      <c r="HE44" s="56"/>
      <c r="HF44" s="56"/>
      <c r="HG44" s="56"/>
      <c r="HH44" s="56"/>
      <c r="HI44" s="56"/>
      <c r="HJ44" s="56"/>
      <c r="HK44" s="56"/>
      <c r="HL44" s="56"/>
      <c r="HM44" s="56"/>
      <c r="HN44" s="56"/>
      <c r="HO44" s="56"/>
      <c r="HP44" s="56"/>
      <c r="HQ44" s="56"/>
      <c r="HR44" s="56"/>
      <c r="HS44" s="56"/>
      <c r="HT44" s="56"/>
      <c r="HU44" s="56"/>
      <c r="HV44" s="56"/>
      <c r="HW44" s="56"/>
      <c r="HX44" s="56"/>
      <c r="HY44" s="56"/>
      <c r="HZ44" s="56"/>
      <c r="IA44" s="56"/>
      <c r="IB44" s="56"/>
      <c r="IC44" s="56"/>
      <c r="ID44" s="56"/>
      <c r="IE44" s="56"/>
      <c r="IF44" s="56"/>
      <c r="IG44" s="56"/>
      <c r="IH44" s="56"/>
      <c r="II44" s="56"/>
      <c r="IJ44" s="56"/>
      <c r="IK44" s="56"/>
      <c r="IL44" s="56"/>
      <c r="IM44" s="56"/>
      <c r="IN44" s="56"/>
      <c r="IO44" s="56"/>
      <c r="IP44" s="56"/>
      <c r="IQ44" s="56"/>
      <c r="IR44" s="56"/>
    </row>
    <row r="45" spans="1:252" s="57" customFormat="1" ht="15" customHeight="1">
      <c r="A45" s="61" t="s">
        <v>79</v>
      </c>
      <c r="B45" s="62" t="s">
        <v>132</v>
      </c>
      <c r="C45" s="46" t="str">
        <f>A45&amp;"　"&amp;B45</f>
        <v>歯学部棟　拡大講義室(418)</v>
      </c>
      <c r="D45" s="46" t="s">
        <v>222</v>
      </c>
      <c r="E45" s="64">
        <v>106.89</v>
      </c>
      <c r="F45" s="53">
        <v>58</v>
      </c>
      <c r="G45" s="51">
        <v>1650</v>
      </c>
      <c r="H45" s="31"/>
      <c r="I45" s="31"/>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c r="CW45" s="56"/>
      <c r="CX45" s="56"/>
      <c r="CY45" s="56"/>
      <c r="CZ45" s="56"/>
      <c r="DA45" s="56"/>
      <c r="DB45" s="56"/>
      <c r="DC45" s="56"/>
      <c r="DD45" s="56"/>
      <c r="DE45" s="56"/>
      <c r="DF45" s="56"/>
      <c r="DG45" s="56"/>
      <c r="DH45" s="56"/>
      <c r="DI45" s="56"/>
      <c r="DJ45" s="56"/>
      <c r="DK45" s="56"/>
      <c r="DL45" s="56"/>
      <c r="DM45" s="56"/>
      <c r="DN45" s="56"/>
      <c r="DO45" s="56"/>
      <c r="DP45" s="56"/>
      <c r="DQ45" s="56"/>
      <c r="DR45" s="56"/>
      <c r="DS45" s="56"/>
      <c r="DT45" s="56"/>
      <c r="DU45" s="56"/>
      <c r="DV45" s="56"/>
      <c r="DW45" s="56"/>
      <c r="DX45" s="56"/>
      <c r="DY45" s="56"/>
      <c r="DZ45" s="56"/>
      <c r="EA45" s="56"/>
      <c r="EB45" s="56"/>
      <c r="EC45" s="56"/>
      <c r="ED45" s="56"/>
      <c r="EE45" s="56"/>
      <c r="EF45" s="56"/>
      <c r="EG45" s="56"/>
      <c r="EH45" s="56"/>
      <c r="EI45" s="56"/>
      <c r="EJ45" s="56"/>
      <c r="EK45" s="56"/>
      <c r="EL45" s="56"/>
      <c r="EM45" s="56"/>
      <c r="EN45" s="56"/>
      <c r="EO45" s="56"/>
      <c r="EP45" s="56"/>
      <c r="EQ45" s="56"/>
      <c r="ER45" s="56"/>
      <c r="ES45" s="56"/>
      <c r="ET45" s="56"/>
      <c r="EU45" s="56"/>
      <c r="EV45" s="56"/>
      <c r="EW45" s="56"/>
      <c r="EX45" s="56"/>
      <c r="EY45" s="56"/>
      <c r="EZ45" s="56"/>
      <c r="FA45" s="56"/>
      <c r="FB45" s="56"/>
      <c r="FC45" s="56"/>
      <c r="FD45" s="56"/>
      <c r="FE45" s="56"/>
      <c r="FF45" s="56"/>
      <c r="FG45" s="56"/>
      <c r="FH45" s="56"/>
      <c r="FI45" s="56"/>
      <c r="FJ45" s="56"/>
      <c r="FK45" s="56"/>
      <c r="FL45" s="56"/>
      <c r="FM45" s="56"/>
      <c r="FN45" s="56"/>
      <c r="FO45" s="56"/>
      <c r="FP45" s="56"/>
      <c r="FQ45" s="56"/>
      <c r="FR45" s="56"/>
      <c r="FS45" s="56"/>
      <c r="FT45" s="56"/>
      <c r="FU45" s="56"/>
      <c r="FV45" s="56"/>
      <c r="FW45" s="56"/>
      <c r="FX45" s="56"/>
      <c r="FY45" s="56"/>
      <c r="FZ45" s="56"/>
      <c r="GA45" s="56"/>
      <c r="GB45" s="56"/>
      <c r="GC45" s="56"/>
      <c r="GD45" s="56"/>
      <c r="GE45" s="56"/>
      <c r="GF45" s="56"/>
      <c r="GG45" s="56"/>
      <c r="GH45" s="56"/>
      <c r="GI45" s="56"/>
      <c r="GJ45" s="56"/>
      <c r="GK45" s="56"/>
      <c r="GL45" s="56"/>
      <c r="GM45" s="56"/>
      <c r="GN45" s="56"/>
      <c r="GO45" s="56"/>
      <c r="GP45" s="56"/>
      <c r="GQ45" s="56"/>
      <c r="GR45" s="56"/>
      <c r="GS45" s="56"/>
      <c r="GT45" s="56"/>
      <c r="GU45" s="56"/>
      <c r="GV45" s="56"/>
      <c r="GW45" s="56"/>
      <c r="GX45" s="56"/>
      <c r="GY45" s="56"/>
      <c r="GZ45" s="56"/>
      <c r="HA45" s="56"/>
      <c r="HB45" s="56"/>
      <c r="HC45" s="56"/>
      <c r="HD45" s="56"/>
      <c r="HE45" s="56"/>
      <c r="HF45" s="56"/>
      <c r="HG45" s="56"/>
      <c r="HH45" s="56"/>
      <c r="HI45" s="56"/>
      <c r="HJ45" s="56"/>
      <c r="HK45" s="56"/>
      <c r="HL45" s="56"/>
      <c r="HM45" s="56"/>
      <c r="HN45" s="56"/>
      <c r="HO45" s="56"/>
      <c r="HP45" s="56"/>
      <c r="HQ45" s="56"/>
      <c r="HR45" s="56"/>
      <c r="HS45" s="56"/>
      <c r="HT45" s="56"/>
      <c r="HU45" s="56"/>
      <c r="HV45" s="56"/>
      <c r="HW45" s="56"/>
      <c r="HX45" s="56"/>
      <c r="HY45" s="56"/>
      <c r="HZ45" s="56"/>
      <c r="IA45" s="56"/>
      <c r="IB45" s="56"/>
      <c r="IC45" s="56"/>
      <c r="ID45" s="56"/>
      <c r="IE45" s="56"/>
      <c r="IF45" s="56"/>
      <c r="IG45" s="56"/>
      <c r="IH45" s="56"/>
      <c r="II45" s="56"/>
      <c r="IJ45" s="56"/>
      <c r="IK45" s="56"/>
      <c r="IL45" s="56"/>
      <c r="IM45" s="56"/>
      <c r="IN45" s="56"/>
      <c r="IO45" s="56"/>
      <c r="IP45" s="56"/>
      <c r="IQ45" s="56"/>
      <c r="IR45" s="56"/>
    </row>
    <row r="46" spans="1:252" s="57" customFormat="1" ht="15" customHeight="1">
      <c r="A46" s="61" t="s">
        <v>79</v>
      </c>
      <c r="B46" s="62" t="s">
        <v>130</v>
      </c>
      <c r="C46" s="46" t="str">
        <f t="shared" si="0"/>
        <v>歯学部棟　拡大講義室(419)</v>
      </c>
      <c r="D46" s="46" t="s">
        <v>220</v>
      </c>
      <c r="E46" s="52">
        <v>213.18</v>
      </c>
      <c r="F46" s="53">
        <v>144</v>
      </c>
      <c r="G46" s="49">
        <v>2750</v>
      </c>
      <c r="H46" s="31"/>
      <c r="I46" s="31"/>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c r="DI46" s="56"/>
      <c r="DJ46" s="56"/>
      <c r="DK46" s="56"/>
      <c r="DL46" s="56"/>
      <c r="DM46" s="56"/>
      <c r="DN46" s="56"/>
      <c r="DO46" s="56"/>
      <c r="DP46" s="56"/>
      <c r="DQ46" s="56"/>
      <c r="DR46" s="56"/>
      <c r="DS46" s="56"/>
      <c r="DT46" s="56"/>
      <c r="DU46" s="56"/>
      <c r="DV46" s="56"/>
      <c r="DW46" s="56"/>
      <c r="DX46" s="56"/>
      <c r="DY46" s="56"/>
      <c r="DZ46" s="56"/>
      <c r="EA46" s="56"/>
      <c r="EB46" s="56"/>
      <c r="EC46" s="56"/>
      <c r="ED46" s="56"/>
      <c r="EE46" s="56"/>
      <c r="EF46" s="56"/>
      <c r="EG46" s="56"/>
      <c r="EH46" s="56"/>
      <c r="EI46" s="56"/>
      <c r="EJ46" s="56"/>
      <c r="EK46" s="56"/>
      <c r="EL46" s="56"/>
      <c r="EM46" s="56"/>
      <c r="EN46" s="56"/>
      <c r="EO46" s="56"/>
      <c r="EP46" s="56"/>
      <c r="EQ46" s="56"/>
      <c r="ER46" s="56"/>
      <c r="ES46" s="56"/>
      <c r="ET46" s="56"/>
      <c r="EU46" s="56"/>
      <c r="EV46" s="56"/>
      <c r="EW46" s="56"/>
      <c r="EX46" s="56"/>
      <c r="EY46" s="56"/>
      <c r="EZ46" s="56"/>
      <c r="FA46" s="56"/>
      <c r="FB46" s="56"/>
      <c r="FC46" s="56"/>
      <c r="FD46" s="56"/>
      <c r="FE46" s="56"/>
      <c r="FF46" s="56"/>
      <c r="FG46" s="56"/>
      <c r="FH46" s="56"/>
      <c r="FI46" s="56"/>
      <c r="FJ46" s="56"/>
      <c r="FK46" s="56"/>
      <c r="FL46" s="56"/>
      <c r="FM46" s="56"/>
      <c r="FN46" s="56"/>
      <c r="FO46" s="56"/>
      <c r="FP46" s="56"/>
      <c r="FQ46" s="56"/>
      <c r="FR46" s="56"/>
      <c r="FS46" s="56"/>
      <c r="FT46" s="56"/>
      <c r="FU46" s="56"/>
      <c r="FV46" s="56"/>
      <c r="FW46" s="56"/>
      <c r="FX46" s="56"/>
      <c r="FY46" s="56"/>
      <c r="FZ46" s="56"/>
      <c r="GA46" s="56"/>
      <c r="GB46" s="56"/>
      <c r="GC46" s="56"/>
      <c r="GD46" s="56"/>
      <c r="GE46" s="56"/>
      <c r="GF46" s="56"/>
      <c r="GG46" s="56"/>
      <c r="GH46" s="56"/>
      <c r="GI46" s="56"/>
      <c r="GJ46" s="56"/>
      <c r="GK46" s="56"/>
      <c r="GL46" s="56"/>
      <c r="GM46" s="56"/>
      <c r="GN46" s="56"/>
      <c r="GO46" s="56"/>
      <c r="GP46" s="56"/>
      <c r="GQ46" s="56"/>
      <c r="GR46" s="56"/>
      <c r="GS46" s="56"/>
      <c r="GT46" s="56"/>
      <c r="GU46" s="56"/>
      <c r="GV46" s="56"/>
      <c r="GW46" s="56"/>
      <c r="GX46" s="56"/>
      <c r="GY46" s="56"/>
      <c r="GZ46" s="56"/>
      <c r="HA46" s="56"/>
      <c r="HB46" s="56"/>
      <c r="HC46" s="56"/>
      <c r="HD46" s="56"/>
      <c r="HE46" s="56"/>
      <c r="HF46" s="56"/>
      <c r="HG46" s="56"/>
      <c r="HH46" s="56"/>
      <c r="HI46" s="56"/>
      <c r="HJ46" s="56"/>
      <c r="HK46" s="56"/>
      <c r="HL46" s="56"/>
      <c r="HM46" s="56"/>
      <c r="HN46" s="56"/>
      <c r="HO46" s="56"/>
      <c r="HP46" s="56"/>
      <c r="HQ46" s="56"/>
      <c r="HR46" s="56"/>
      <c r="HS46" s="56"/>
      <c r="HT46" s="56"/>
      <c r="HU46" s="56"/>
      <c r="HV46" s="56"/>
      <c r="HW46" s="56"/>
      <c r="HX46" s="56"/>
      <c r="HY46" s="56"/>
      <c r="HZ46" s="56"/>
      <c r="IA46" s="56"/>
      <c r="IB46" s="56"/>
      <c r="IC46" s="56"/>
      <c r="ID46" s="56"/>
      <c r="IE46" s="56"/>
      <c r="IF46" s="56"/>
      <c r="IG46" s="56"/>
      <c r="IH46" s="56"/>
      <c r="II46" s="56"/>
      <c r="IJ46" s="56"/>
      <c r="IK46" s="56"/>
      <c r="IL46" s="56"/>
      <c r="IM46" s="56"/>
      <c r="IN46" s="56"/>
      <c r="IO46" s="56"/>
      <c r="IP46" s="56"/>
      <c r="IQ46" s="56"/>
      <c r="IR46" s="56"/>
    </row>
    <row r="47" spans="1:252" s="57" customFormat="1" ht="15" customHeight="1">
      <c r="A47" s="61" t="s">
        <v>79</v>
      </c>
      <c r="B47" s="62" t="s">
        <v>134</v>
      </c>
      <c r="C47" s="46" t="str">
        <f t="shared" si="0"/>
        <v>歯学部棟　中央会議室(514)</v>
      </c>
      <c r="D47" s="46" t="s">
        <v>224</v>
      </c>
      <c r="E47" s="64">
        <v>101.8</v>
      </c>
      <c r="F47" s="53">
        <v>33</v>
      </c>
      <c r="G47" s="51">
        <v>1650</v>
      </c>
      <c r="H47" s="31"/>
      <c r="I47" s="31"/>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c r="CW47" s="56"/>
      <c r="CX47" s="56"/>
      <c r="CY47" s="56"/>
      <c r="CZ47" s="56"/>
      <c r="DA47" s="56"/>
      <c r="DB47" s="56"/>
      <c r="DC47" s="56"/>
      <c r="DD47" s="56"/>
      <c r="DE47" s="56"/>
      <c r="DF47" s="56"/>
      <c r="DG47" s="56"/>
      <c r="DH47" s="56"/>
      <c r="DI47" s="56"/>
      <c r="DJ47" s="56"/>
      <c r="DK47" s="56"/>
      <c r="DL47" s="56"/>
      <c r="DM47" s="56"/>
      <c r="DN47" s="56"/>
      <c r="DO47" s="56"/>
      <c r="DP47" s="56"/>
      <c r="DQ47" s="56"/>
      <c r="DR47" s="56"/>
      <c r="DS47" s="56"/>
      <c r="DT47" s="56"/>
      <c r="DU47" s="56"/>
      <c r="DV47" s="56"/>
      <c r="DW47" s="56"/>
      <c r="DX47" s="56"/>
      <c r="DY47" s="56"/>
      <c r="DZ47" s="56"/>
      <c r="EA47" s="56"/>
      <c r="EB47" s="56"/>
      <c r="EC47" s="56"/>
      <c r="ED47" s="56"/>
      <c r="EE47" s="56"/>
      <c r="EF47" s="56"/>
      <c r="EG47" s="56"/>
      <c r="EH47" s="56"/>
      <c r="EI47" s="56"/>
      <c r="EJ47" s="56"/>
      <c r="EK47" s="56"/>
      <c r="EL47" s="56"/>
      <c r="EM47" s="56"/>
      <c r="EN47" s="56"/>
      <c r="EO47" s="56"/>
      <c r="EP47" s="56"/>
      <c r="EQ47" s="56"/>
      <c r="ER47" s="56"/>
      <c r="ES47" s="56"/>
      <c r="ET47" s="56"/>
      <c r="EU47" s="56"/>
      <c r="EV47" s="56"/>
      <c r="EW47" s="56"/>
      <c r="EX47" s="56"/>
      <c r="EY47" s="56"/>
      <c r="EZ47" s="56"/>
      <c r="FA47" s="56"/>
      <c r="FB47" s="56"/>
      <c r="FC47" s="56"/>
      <c r="FD47" s="56"/>
      <c r="FE47" s="56"/>
      <c r="FF47" s="56"/>
      <c r="FG47" s="56"/>
      <c r="FH47" s="56"/>
      <c r="FI47" s="56"/>
      <c r="FJ47" s="56"/>
      <c r="FK47" s="56"/>
      <c r="FL47" s="56"/>
      <c r="FM47" s="56"/>
      <c r="FN47" s="56"/>
      <c r="FO47" s="56"/>
      <c r="FP47" s="56"/>
      <c r="FQ47" s="56"/>
      <c r="FR47" s="56"/>
      <c r="FS47" s="56"/>
      <c r="FT47" s="56"/>
      <c r="FU47" s="56"/>
      <c r="FV47" s="56"/>
      <c r="FW47" s="56"/>
      <c r="FX47" s="56"/>
      <c r="FY47" s="56"/>
      <c r="FZ47" s="56"/>
      <c r="GA47" s="56"/>
      <c r="GB47" s="56"/>
      <c r="GC47" s="56"/>
      <c r="GD47" s="56"/>
      <c r="GE47" s="56"/>
      <c r="GF47" s="56"/>
      <c r="GG47" s="56"/>
      <c r="GH47" s="56"/>
      <c r="GI47" s="56"/>
      <c r="GJ47" s="56"/>
      <c r="GK47" s="56"/>
      <c r="GL47" s="56"/>
      <c r="GM47" s="56"/>
      <c r="GN47" s="56"/>
      <c r="GO47" s="56"/>
      <c r="GP47" s="56"/>
      <c r="GQ47" s="56"/>
      <c r="GR47" s="56"/>
      <c r="GS47" s="56"/>
      <c r="GT47" s="56"/>
      <c r="GU47" s="56"/>
      <c r="GV47" s="56"/>
      <c r="GW47" s="56"/>
      <c r="GX47" s="56"/>
      <c r="GY47" s="56"/>
      <c r="GZ47" s="56"/>
      <c r="HA47" s="56"/>
      <c r="HB47" s="56"/>
      <c r="HC47" s="56"/>
      <c r="HD47" s="56"/>
      <c r="HE47" s="56"/>
      <c r="HF47" s="56"/>
      <c r="HG47" s="56"/>
      <c r="HH47" s="56"/>
      <c r="HI47" s="56"/>
      <c r="HJ47" s="56"/>
      <c r="HK47" s="56"/>
      <c r="HL47" s="56"/>
      <c r="HM47" s="56"/>
      <c r="HN47" s="56"/>
      <c r="HO47" s="56"/>
      <c r="HP47" s="56"/>
      <c r="HQ47" s="56"/>
      <c r="HR47" s="56"/>
      <c r="HS47" s="56"/>
      <c r="HT47" s="56"/>
      <c r="HU47" s="56"/>
      <c r="HV47" s="56"/>
      <c r="HW47" s="56"/>
      <c r="HX47" s="56"/>
      <c r="HY47" s="56"/>
      <c r="HZ47" s="56"/>
      <c r="IA47" s="56"/>
      <c r="IB47" s="56"/>
      <c r="IC47" s="56"/>
      <c r="ID47" s="56"/>
      <c r="IE47" s="56"/>
      <c r="IF47" s="56"/>
      <c r="IG47" s="56"/>
      <c r="IH47" s="56"/>
      <c r="II47" s="56"/>
      <c r="IJ47" s="56"/>
      <c r="IK47" s="56"/>
      <c r="IL47" s="56"/>
      <c r="IM47" s="56"/>
      <c r="IN47" s="56"/>
      <c r="IO47" s="56"/>
      <c r="IP47" s="56"/>
      <c r="IQ47" s="56"/>
      <c r="IR47" s="56"/>
    </row>
    <row r="48" spans="1:252" s="57" customFormat="1" ht="15" customHeight="1">
      <c r="A48" s="61" t="s">
        <v>79</v>
      </c>
      <c r="B48" s="62" t="s">
        <v>135</v>
      </c>
      <c r="C48" s="46" t="str">
        <f t="shared" si="0"/>
        <v>歯学部棟　中央企画室(538)</v>
      </c>
      <c r="D48" s="46" t="s">
        <v>225</v>
      </c>
      <c r="E48" s="64">
        <v>47.85</v>
      </c>
      <c r="F48" s="53">
        <v>23</v>
      </c>
      <c r="G48" s="51">
        <v>550</v>
      </c>
      <c r="H48" s="31"/>
      <c r="I48" s="31"/>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c r="CW48" s="56"/>
      <c r="CX48" s="56"/>
      <c r="CY48" s="56"/>
      <c r="CZ48" s="56"/>
      <c r="DA48" s="56"/>
      <c r="DB48" s="56"/>
      <c r="DC48" s="56"/>
      <c r="DD48" s="56"/>
      <c r="DE48" s="56"/>
      <c r="DF48" s="56"/>
      <c r="DG48" s="56"/>
      <c r="DH48" s="56"/>
      <c r="DI48" s="56"/>
      <c r="DJ48" s="56"/>
      <c r="DK48" s="56"/>
      <c r="DL48" s="56"/>
      <c r="DM48" s="56"/>
      <c r="DN48" s="56"/>
      <c r="DO48" s="56"/>
      <c r="DP48" s="56"/>
      <c r="DQ48" s="56"/>
      <c r="DR48" s="56"/>
      <c r="DS48" s="56"/>
      <c r="DT48" s="56"/>
      <c r="DU48" s="56"/>
      <c r="DV48" s="56"/>
      <c r="DW48" s="56"/>
      <c r="DX48" s="56"/>
      <c r="DY48" s="56"/>
      <c r="DZ48" s="56"/>
      <c r="EA48" s="56"/>
      <c r="EB48" s="56"/>
      <c r="EC48" s="56"/>
      <c r="ED48" s="56"/>
      <c r="EE48" s="56"/>
      <c r="EF48" s="56"/>
      <c r="EG48" s="56"/>
      <c r="EH48" s="56"/>
      <c r="EI48" s="56"/>
      <c r="EJ48" s="56"/>
      <c r="EK48" s="56"/>
      <c r="EL48" s="56"/>
      <c r="EM48" s="56"/>
      <c r="EN48" s="56"/>
      <c r="EO48" s="56"/>
      <c r="EP48" s="56"/>
      <c r="EQ48" s="56"/>
      <c r="ER48" s="56"/>
      <c r="ES48" s="56"/>
      <c r="ET48" s="56"/>
      <c r="EU48" s="56"/>
      <c r="EV48" s="56"/>
      <c r="EW48" s="56"/>
      <c r="EX48" s="56"/>
      <c r="EY48" s="56"/>
      <c r="EZ48" s="56"/>
      <c r="FA48" s="56"/>
      <c r="FB48" s="56"/>
      <c r="FC48" s="56"/>
      <c r="FD48" s="56"/>
      <c r="FE48" s="56"/>
      <c r="FF48" s="56"/>
      <c r="FG48" s="56"/>
      <c r="FH48" s="56"/>
      <c r="FI48" s="56"/>
      <c r="FJ48" s="56"/>
      <c r="FK48" s="56"/>
      <c r="FL48" s="56"/>
      <c r="FM48" s="56"/>
      <c r="FN48" s="56"/>
      <c r="FO48" s="56"/>
      <c r="FP48" s="56"/>
      <c r="FQ48" s="56"/>
      <c r="FR48" s="56"/>
      <c r="FS48" s="56"/>
      <c r="FT48" s="56"/>
      <c r="FU48" s="56"/>
      <c r="FV48" s="56"/>
      <c r="FW48" s="56"/>
      <c r="FX48" s="56"/>
      <c r="FY48" s="56"/>
      <c r="FZ48" s="56"/>
      <c r="GA48" s="56"/>
      <c r="GB48" s="56"/>
      <c r="GC48" s="56"/>
      <c r="GD48" s="56"/>
      <c r="GE48" s="56"/>
      <c r="GF48" s="56"/>
      <c r="GG48" s="56"/>
      <c r="GH48" s="56"/>
      <c r="GI48" s="56"/>
      <c r="GJ48" s="56"/>
      <c r="GK48" s="56"/>
      <c r="GL48" s="56"/>
      <c r="GM48" s="56"/>
      <c r="GN48" s="56"/>
      <c r="GO48" s="56"/>
      <c r="GP48" s="56"/>
      <c r="GQ48" s="56"/>
      <c r="GR48" s="56"/>
      <c r="GS48" s="56"/>
      <c r="GT48" s="56"/>
      <c r="GU48" s="56"/>
      <c r="GV48" s="56"/>
      <c r="GW48" s="56"/>
      <c r="GX48" s="56"/>
      <c r="GY48" s="56"/>
      <c r="GZ48" s="56"/>
      <c r="HA48" s="56"/>
      <c r="HB48" s="56"/>
      <c r="HC48" s="56"/>
      <c r="HD48" s="56"/>
      <c r="HE48" s="56"/>
      <c r="HF48" s="56"/>
      <c r="HG48" s="56"/>
      <c r="HH48" s="56"/>
      <c r="HI48" s="56"/>
      <c r="HJ48" s="56"/>
      <c r="HK48" s="56"/>
      <c r="HL48" s="56"/>
      <c r="HM48" s="56"/>
      <c r="HN48" s="56"/>
      <c r="HO48" s="56"/>
      <c r="HP48" s="56"/>
      <c r="HQ48" s="56"/>
      <c r="HR48" s="56"/>
      <c r="HS48" s="56"/>
      <c r="HT48" s="56"/>
      <c r="HU48" s="56"/>
      <c r="HV48" s="56"/>
      <c r="HW48" s="56"/>
      <c r="HX48" s="56"/>
      <c r="HY48" s="56"/>
      <c r="HZ48" s="56"/>
      <c r="IA48" s="56"/>
      <c r="IB48" s="56"/>
      <c r="IC48" s="56"/>
      <c r="ID48" s="56"/>
      <c r="IE48" s="56"/>
      <c r="IF48" s="56"/>
      <c r="IG48" s="56"/>
      <c r="IH48" s="56"/>
      <c r="II48" s="56"/>
      <c r="IJ48" s="56"/>
      <c r="IK48" s="56"/>
      <c r="IL48" s="56"/>
      <c r="IM48" s="56"/>
      <c r="IN48" s="56"/>
      <c r="IO48" s="56"/>
      <c r="IP48" s="56"/>
      <c r="IQ48" s="56"/>
      <c r="IR48" s="56"/>
    </row>
    <row r="49" spans="1:244" s="33" customFormat="1" ht="15" customHeight="1">
      <c r="A49" s="65" t="s">
        <v>80</v>
      </c>
      <c r="B49" s="46" t="s">
        <v>81</v>
      </c>
      <c r="C49" s="46" t="str">
        <f t="shared" si="0"/>
        <v>管理棟　ミーティングルーム</v>
      </c>
      <c r="D49" s="46" t="s">
        <v>226</v>
      </c>
      <c r="E49" s="52">
        <v>40.04</v>
      </c>
      <c r="F49" s="53">
        <v>16</v>
      </c>
      <c r="G49" s="51">
        <v>550</v>
      </c>
      <c r="H49" s="31"/>
      <c r="I49" s="31"/>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32"/>
      <c r="EV49" s="32"/>
      <c r="EW49" s="32"/>
      <c r="EX49" s="32"/>
      <c r="EY49" s="32"/>
      <c r="EZ49" s="32"/>
      <c r="FA49" s="32"/>
      <c r="FB49" s="32"/>
      <c r="FC49" s="32"/>
      <c r="FD49" s="32"/>
      <c r="FE49" s="32"/>
      <c r="FF49" s="32"/>
      <c r="FG49" s="32"/>
      <c r="FH49" s="32"/>
      <c r="FI49" s="32"/>
      <c r="FJ49" s="32"/>
      <c r="FK49" s="32"/>
      <c r="FL49" s="32"/>
      <c r="FM49" s="32"/>
      <c r="FN49" s="32"/>
      <c r="FO49" s="32"/>
      <c r="FP49" s="32"/>
      <c r="FQ49" s="32"/>
      <c r="FR49" s="32"/>
      <c r="FS49" s="32"/>
      <c r="FT49" s="32"/>
      <c r="FU49" s="32"/>
      <c r="FV49" s="32"/>
      <c r="FW49" s="32"/>
      <c r="FX49" s="32"/>
      <c r="FY49" s="32"/>
      <c r="FZ49" s="32"/>
      <c r="GA49" s="32"/>
      <c r="GB49" s="32"/>
      <c r="GC49" s="32"/>
      <c r="GD49" s="32"/>
      <c r="GE49" s="32"/>
      <c r="GF49" s="32"/>
      <c r="GG49" s="32"/>
      <c r="GH49" s="32"/>
      <c r="GI49" s="32"/>
      <c r="GJ49" s="32"/>
      <c r="GK49" s="32"/>
      <c r="GL49" s="32"/>
      <c r="GM49" s="32"/>
      <c r="GN49" s="32"/>
      <c r="GO49" s="32"/>
      <c r="GP49" s="32"/>
      <c r="GQ49" s="32"/>
      <c r="GR49" s="32"/>
      <c r="GS49" s="32"/>
      <c r="GT49" s="32"/>
      <c r="GU49" s="32"/>
      <c r="GV49" s="32"/>
      <c r="GW49" s="32"/>
      <c r="GX49" s="32"/>
      <c r="GY49" s="32"/>
      <c r="GZ49" s="32"/>
      <c r="HA49" s="32"/>
      <c r="HB49" s="32"/>
      <c r="HC49" s="32"/>
      <c r="HD49" s="32"/>
      <c r="HE49" s="32"/>
      <c r="HF49" s="32"/>
      <c r="HG49" s="32"/>
      <c r="HH49" s="32"/>
      <c r="HI49" s="32"/>
      <c r="HJ49" s="32"/>
      <c r="HK49" s="32"/>
      <c r="HL49" s="32"/>
      <c r="HM49" s="32"/>
      <c r="HN49" s="32"/>
      <c r="HO49" s="32"/>
      <c r="HP49" s="32"/>
      <c r="HQ49" s="32"/>
      <c r="HR49" s="32"/>
      <c r="HS49" s="32"/>
      <c r="HT49" s="32"/>
      <c r="HU49" s="32"/>
      <c r="HV49" s="32"/>
      <c r="HW49" s="32"/>
      <c r="HX49" s="32"/>
      <c r="HY49" s="32"/>
      <c r="HZ49" s="32"/>
      <c r="IA49" s="32"/>
      <c r="IB49" s="32"/>
      <c r="IC49" s="32"/>
      <c r="ID49" s="32"/>
    </row>
    <row r="50" spans="1:244" s="33" customFormat="1" ht="15" customHeight="1">
      <c r="A50" s="65" t="s">
        <v>80</v>
      </c>
      <c r="B50" s="46" t="s">
        <v>82</v>
      </c>
      <c r="C50" s="46" t="str">
        <f t="shared" si="0"/>
        <v>管理棟　第７ｶﾝﾌｧﾚﾝｽﾙｰﾑ</v>
      </c>
      <c r="D50" s="46" t="s">
        <v>252</v>
      </c>
      <c r="E50" s="52">
        <v>86.8</v>
      </c>
      <c r="F50" s="53">
        <v>42</v>
      </c>
      <c r="G50" s="51">
        <v>1100</v>
      </c>
      <c r="H50" s="31"/>
      <c r="I50" s="31"/>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32"/>
      <c r="GB50" s="32"/>
      <c r="GC50" s="32"/>
      <c r="GD50" s="32"/>
      <c r="GE50" s="32"/>
      <c r="GF50" s="32"/>
      <c r="GG50" s="32"/>
      <c r="GH50" s="32"/>
      <c r="GI50" s="32"/>
      <c r="GJ50" s="32"/>
      <c r="GK50" s="32"/>
      <c r="GL50" s="32"/>
      <c r="GM50" s="32"/>
      <c r="GN50" s="32"/>
      <c r="GO50" s="32"/>
      <c r="GP50" s="32"/>
      <c r="GQ50" s="32"/>
      <c r="GR50" s="32"/>
      <c r="GS50" s="32"/>
      <c r="GT50" s="32"/>
      <c r="GU50" s="32"/>
      <c r="GV50" s="32"/>
      <c r="GW50" s="32"/>
      <c r="GX50" s="32"/>
      <c r="GY50" s="32"/>
      <c r="GZ50" s="32"/>
      <c r="HA50" s="32"/>
      <c r="HB50" s="32"/>
      <c r="HC50" s="32"/>
      <c r="HD50" s="32"/>
      <c r="HE50" s="32"/>
      <c r="HF50" s="32"/>
      <c r="HG50" s="32"/>
      <c r="HH50" s="32"/>
      <c r="HI50" s="32"/>
      <c r="HJ50" s="32"/>
      <c r="HK50" s="32"/>
      <c r="HL50" s="32"/>
      <c r="HM50" s="32"/>
      <c r="HN50" s="32"/>
      <c r="HO50" s="32"/>
      <c r="HP50" s="32"/>
      <c r="HQ50" s="32"/>
      <c r="HR50" s="32"/>
      <c r="HS50" s="32"/>
      <c r="HT50" s="32"/>
      <c r="HU50" s="32"/>
      <c r="HV50" s="32"/>
      <c r="HW50" s="32"/>
      <c r="HX50" s="32"/>
      <c r="HY50" s="32"/>
      <c r="HZ50" s="32"/>
      <c r="IA50" s="32"/>
      <c r="IB50" s="32"/>
      <c r="IC50" s="32"/>
      <c r="ID50" s="32"/>
    </row>
    <row r="51" spans="1:244" s="33" customFormat="1" ht="15" customHeight="1">
      <c r="A51" s="65" t="s">
        <v>80</v>
      </c>
      <c r="B51" s="46" t="s">
        <v>83</v>
      </c>
      <c r="C51" s="46" t="str">
        <f t="shared" si="0"/>
        <v>管理棟　第10ｶﾝﾌｧﾚﾝｽﾙｰﾑ</v>
      </c>
      <c r="D51" s="46" t="s">
        <v>253</v>
      </c>
      <c r="E51" s="64">
        <v>83.64</v>
      </c>
      <c r="F51" s="53">
        <v>48</v>
      </c>
      <c r="G51" s="51">
        <v>1100</v>
      </c>
      <c r="H51" s="31"/>
      <c r="I51" s="31"/>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32"/>
      <c r="GB51" s="32"/>
      <c r="GC51" s="32"/>
      <c r="GD51" s="32"/>
      <c r="GE51" s="32"/>
      <c r="GF51" s="32"/>
      <c r="GG51" s="32"/>
      <c r="GH51" s="32"/>
      <c r="GI51" s="32"/>
      <c r="GJ51" s="32"/>
      <c r="GK51" s="32"/>
      <c r="GL51" s="32"/>
      <c r="GM51" s="32"/>
      <c r="GN51" s="32"/>
      <c r="GO51" s="32"/>
      <c r="GP51" s="32"/>
      <c r="GQ51" s="32"/>
      <c r="GR51" s="32"/>
      <c r="GS51" s="32"/>
      <c r="GT51" s="32"/>
      <c r="GU51" s="32"/>
      <c r="GV51" s="32"/>
      <c r="GW51" s="32"/>
      <c r="GX51" s="32"/>
      <c r="GY51" s="32"/>
      <c r="GZ51" s="32"/>
      <c r="HA51" s="32"/>
      <c r="HB51" s="32"/>
      <c r="HC51" s="32"/>
      <c r="HD51" s="32"/>
      <c r="HE51" s="32"/>
      <c r="HF51" s="32"/>
      <c r="HG51" s="32"/>
      <c r="HH51" s="32"/>
      <c r="HI51" s="32"/>
      <c r="HJ51" s="32"/>
      <c r="HK51" s="32"/>
      <c r="HL51" s="32"/>
      <c r="HM51" s="32"/>
      <c r="HN51" s="32"/>
      <c r="HO51" s="32"/>
      <c r="HP51" s="32"/>
      <c r="HQ51" s="32"/>
      <c r="HR51" s="32"/>
      <c r="HS51" s="32"/>
      <c r="HT51" s="32"/>
      <c r="HU51" s="32"/>
      <c r="HV51" s="32"/>
      <c r="HW51" s="32"/>
      <c r="HX51" s="32"/>
      <c r="HY51" s="32"/>
      <c r="HZ51" s="32"/>
      <c r="IA51" s="32"/>
      <c r="IB51" s="32"/>
      <c r="IC51" s="32"/>
      <c r="ID51" s="32"/>
    </row>
    <row r="52" spans="1:244" s="33" customFormat="1" ht="15" customHeight="1">
      <c r="A52" s="65" t="s">
        <v>80</v>
      </c>
      <c r="B52" s="46" t="s">
        <v>84</v>
      </c>
      <c r="C52" s="46" t="str">
        <f t="shared" si="0"/>
        <v>管理棟　第11ｶﾝﾌｧﾚﾝｽﾙｰﾑ</v>
      </c>
      <c r="D52" s="46" t="s">
        <v>254</v>
      </c>
      <c r="E52" s="64">
        <v>43.4</v>
      </c>
      <c r="F52" s="53">
        <v>30</v>
      </c>
      <c r="G52" s="51">
        <v>550</v>
      </c>
      <c r="H52" s="31"/>
      <c r="I52" s="31"/>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32"/>
      <c r="FW52" s="32"/>
      <c r="FX52" s="32"/>
      <c r="FY52" s="32"/>
      <c r="FZ52" s="32"/>
      <c r="GA52" s="32"/>
      <c r="GB52" s="32"/>
      <c r="GC52" s="32"/>
      <c r="GD52" s="32"/>
      <c r="GE52" s="32"/>
      <c r="GF52" s="32"/>
      <c r="GG52" s="32"/>
      <c r="GH52" s="32"/>
      <c r="GI52" s="32"/>
      <c r="GJ52" s="32"/>
      <c r="GK52" s="32"/>
      <c r="GL52" s="32"/>
      <c r="GM52" s="32"/>
      <c r="GN52" s="32"/>
      <c r="GO52" s="32"/>
      <c r="GP52" s="32"/>
      <c r="GQ52" s="32"/>
      <c r="GR52" s="32"/>
      <c r="GS52" s="32"/>
      <c r="GT52" s="32"/>
      <c r="GU52" s="32"/>
      <c r="GV52" s="32"/>
      <c r="GW52" s="32"/>
      <c r="GX52" s="32"/>
      <c r="GY52" s="32"/>
      <c r="GZ52" s="32"/>
      <c r="HA52" s="32"/>
      <c r="HB52" s="32"/>
      <c r="HC52" s="32"/>
      <c r="HD52" s="32"/>
      <c r="HE52" s="32"/>
      <c r="HF52" s="32"/>
      <c r="HG52" s="32"/>
      <c r="HH52" s="32"/>
      <c r="HI52" s="32"/>
      <c r="HJ52" s="32"/>
      <c r="HK52" s="32"/>
      <c r="HL52" s="32"/>
      <c r="HM52" s="32"/>
      <c r="HN52" s="32"/>
      <c r="HO52" s="32"/>
      <c r="HP52" s="32"/>
      <c r="HQ52" s="32"/>
      <c r="HR52" s="32"/>
      <c r="HS52" s="32"/>
      <c r="HT52" s="32"/>
      <c r="HU52" s="32"/>
      <c r="HV52" s="32"/>
      <c r="HW52" s="32"/>
      <c r="HX52" s="32"/>
      <c r="HY52" s="32"/>
      <c r="HZ52" s="32"/>
      <c r="IA52" s="32"/>
      <c r="IB52" s="32"/>
      <c r="IC52" s="32"/>
      <c r="ID52" s="32"/>
    </row>
    <row r="53" spans="1:244" s="33" customFormat="1" ht="15" customHeight="1">
      <c r="A53" s="65" t="s">
        <v>80</v>
      </c>
      <c r="B53" s="46" t="s">
        <v>85</v>
      </c>
      <c r="C53" s="46" t="str">
        <f t="shared" si="0"/>
        <v>管理棟　大会議室</v>
      </c>
      <c r="D53" s="46" t="s">
        <v>205</v>
      </c>
      <c r="E53" s="64">
        <v>169.75</v>
      </c>
      <c r="F53" s="53">
        <v>82</v>
      </c>
      <c r="G53" s="51">
        <v>2200</v>
      </c>
      <c r="H53" s="31"/>
      <c r="I53" s="31"/>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c r="GC53" s="32"/>
      <c r="GD53" s="32"/>
      <c r="GE53" s="32"/>
      <c r="GF53" s="32"/>
      <c r="GG53" s="32"/>
      <c r="GH53" s="32"/>
      <c r="GI53" s="32"/>
      <c r="GJ53" s="32"/>
      <c r="GK53" s="32"/>
      <c r="GL53" s="32"/>
      <c r="GM53" s="32"/>
      <c r="GN53" s="32"/>
      <c r="GO53" s="32"/>
      <c r="GP53" s="32"/>
      <c r="GQ53" s="32"/>
      <c r="GR53" s="32"/>
      <c r="GS53" s="32"/>
      <c r="GT53" s="32"/>
      <c r="GU53" s="32"/>
      <c r="GV53" s="32"/>
      <c r="GW53" s="32"/>
      <c r="GX53" s="32"/>
      <c r="GY53" s="32"/>
      <c r="GZ53" s="32"/>
      <c r="HA53" s="32"/>
      <c r="HB53" s="32"/>
      <c r="HC53" s="32"/>
      <c r="HD53" s="32"/>
      <c r="HE53" s="32"/>
      <c r="HF53" s="32"/>
      <c r="HG53" s="32"/>
      <c r="HH53" s="32"/>
      <c r="HI53" s="32"/>
      <c r="HJ53" s="32"/>
      <c r="HK53" s="32"/>
      <c r="HL53" s="32"/>
      <c r="HM53" s="32"/>
      <c r="HN53" s="32"/>
      <c r="HO53" s="32"/>
      <c r="HP53" s="32"/>
      <c r="HQ53" s="32"/>
      <c r="HR53" s="32"/>
      <c r="HS53" s="32"/>
      <c r="HT53" s="32"/>
      <c r="HU53" s="32"/>
      <c r="HV53" s="32"/>
      <c r="HW53" s="32"/>
      <c r="HX53" s="32"/>
      <c r="HY53" s="32"/>
      <c r="HZ53" s="32"/>
      <c r="IA53" s="32"/>
      <c r="IB53" s="32"/>
      <c r="IC53" s="32"/>
      <c r="ID53" s="32"/>
    </row>
    <row r="54" spans="1:244" s="33" customFormat="1" ht="15" customHeight="1">
      <c r="A54" s="65" t="s">
        <v>80</v>
      </c>
      <c r="B54" s="46" t="s">
        <v>86</v>
      </c>
      <c r="C54" s="46" t="str">
        <f t="shared" si="0"/>
        <v>管理棟　中会議室</v>
      </c>
      <c r="D54" s="46" t="s">
        <v>227</v>
      </c>
      <c r="E54" s="64">
        <v>91.72</v>
      </c>
      <c r="F54" s="53">
        <v>36</v>
      </c>
      <c r="G54" s="51">
        <v>1100</v>
      </c>
      <c r="H54" s="31"/>
      <c r="I54" s="31"/>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32"/>
      <c r="FW54" s="32"/>
      <c r="FX54" s="32"/>
      <c r="FY54" s="32"/>
      <c r="FZ54" s="32"/>
      <c r="GA54" s="32"/>
      <c r="GB54" s="32"/>
      <c r="GC54" s="32"/>
      <c r="GD54" s="32"/>
      <c r="GE54" s="32"/>
      <c r="GF54" s="32"/>
      <c r="GG54" s="32"/>
      <c r="GH54" s="32"/>
      <c r="GI54" s="32"/>
      <c r="GJ54" s="32"/>
      <c r="GK54" s="32"/>
      <c r="GL54" s="32"/>
      <c r="GM54" s="32"/>
      <c r="GN54" s="32"/>
      <c r="GO54" s="32"/>
      <c r="GP54" s="32"/>
      <c r="GQ54" s="32"/>
      <c r="GR54" s="32"/>
      <c r="GS54" s="32"/>
      <c r="GT54" s="32"/>
      <c r="GU54" s="32"/>
      <c r="GV54" s="32"/>
      <c r="GW54" s="32"/>
      <c r="GX54" s="32"/>
      <c r="GY54" s="32"/>
      <c r="GZ54" s="32"/>
      <c r="HA54" s="32"/>
      <c r="HB54" s="32"/>
      <c r="HC54" s="32"/>
      <c r="HD54" s="32"/>
      <c r="HE54" s="32"/>
      <c r="HF54" s="32"/>
      <c r="HG54" s="32"/>
      <c r="HH54" s="32"/>
      <c r="HI54" s="32"/>
      <c r="HJ54" s="32"/>
      <c r="HK54" s="32"/>
      <c r="HL54" s="32"/>
      <c r="HM54" s="32"/>
      <c r="HN54" s="32"/>
      <c r="HO54" s="32"/>
      <c r="HP54" s="32"/>
      <c r="HQ54" s="32"/>
      <c r="HR54" s="32"/>
      <c r="HS54" s="32"/>
      <c r="HT54" s="32"/>
      <c r="HU54" s="32"/>
      <c r="HV54" s="32"/>
      <c r="HW54" s="32"/>
      <c r="HX54" s="32"/>
      <c r="HY54" s="32"/>
      <c r="HZ54" s="32"/>
      <c r="IA54" s="32"/>
      <c r="IB54" s="32"/>
      <c r="IC54" s="32"/>
      <c r="ID54" s="32"/>
    </row>
    <row r="55" spans="1:244" s="33" customFormat="1" ht="15" customHeight="1">
      <c r="A55" s="65" t="s">
        <v>80</v>
      </c>
      <c r="B55" s="46" t="s">
        <v>87</v>
      </c>
      <c r="C55" s="46" t="str">
        <f t="shared" si="0"/>
        <v>管理棟　小会議室</v>
      </c>
      <c r="D55" s="46" t="s">
        <v>228</v>
      </c>
      <c r="E55" s="64">
        <v>65.37</v>
      </c>
      <c r="F55" s="53">
        <v>20</v>
      </c>
      <c r="G55" s="51">
        <v>880</v>
      </c>
      <c r="H55" s="31"/>
      <c r="I55" s="31"/>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c r="EO55" s="32"/>
      <c r="EP55" s="32"/>
      <c r="EQ55" s="32"/>
      <c r="ER55" s="32"/>
      <c r="ES55" s="32"/>
      <c r="ET55" s="32"/>
      <c r="EU55" s="32"/>
      <c r="EV55" s="32"/>
      <c r="EW55" s="32"/>
      <c r="EX55" s="32"/>
      <c r="EY55" s="32"/>
      <c r="EZ55" s="32"/>
      <c r="FA55" s="32"/>
      <c r="FB55" s="32"/>
      <c r="FC55" s="32"/>
      <c r="FD55" s="32"/>
      <c r="FE55" s="32"/>
      <c r="FF55" s="32"/>
      <c r="FG55" s="32"/>
      <c r="FH55" s="32"/>
      <c r="FI55" s="32"/>
      <c r="FJ55" s="32"/>
      <c r="FK55" s="32"/>
      <c r="FL55" s="32"/>
      <c r="FM55" s="32"/>
      <c r="FN55" s="32"/>
      <c r="FO55" s="32"/>
      <c r="FP55" s="32"/>
      <c r="FQ55" s="32"/>
      <c r="FR55" s="32"/>
      <c r="FS55" s="32"/>
      <c r="FT55" s="32"/>
      <c r="FU55" s="32"/>
      <c r="FV55" s="32"/>
      <c r="FW55" s="32"/>
      <c r="FX55" s="32"/>
      <c r="FY55" s="32"/>
      <c r="FZ55" s="32"/>
      <c r="GA55" s="32"/>
      <c r="GB55" s="32"/>
      <c r="GC55" s="32"/>
      <c r="GD55" s="32"/>
      <c r="GE55" s="32"/>
      <c r="GF55" s="32"/>
      <c r="GG55" s="32"/>
      <c r="GH55" s="32"/>
      <c r="GI55" s="32"/>
      <c r="GJ55" s="32"/>
      <c r="GK55" s="32"/>
      <c r="GL55" s="32"/>
      <c r="GM55" s="32"/>
      <c r="GN55" s="32"/>
      <c r="GO55" s="32"/>
      <c r="GP55" s="32"/>
      <c r="GQ55" s="32"/>
      <c r="GR55" s="32"/>
      <c r="GS55" s="32"/>
      <c r="GT55" s="32"/>
      <c r="GU55" s="32"/>
      <c r="GV55" s="32"/>
      <c r="GW55" s="32"/>
      <c r="GX55" s="32"/>
      <c r="GY55" s="32"/>
      <c r="GZ55" s="32"/>
      <c r="HA55" s="32"/>
      <c r="HB55" s="32"/>
      <c r="HC55" s="32"/>
      <c r="HD55" s="32"/>
      <c r="HE55" s="32"/>
      <c r="HF55" s="32"/>
      <c r="HG55" s="32"/>
      <c r="HH55" s="32"/>
      <c r="HI55" s="32"/>
      <c r="HJ55" s="32"/>
      <c r="HK55" s="32"/>
      <c r="HL55" s="32"/>
      <c r="HM55" s="32"/>
      <c r="HN55" s="32"/>
      <c r="HO55" s="32"/>
      <c r="HP55" s="32"/>
      <c r="HQ55" s="32"/>
      <c r="HR55" s="32"/>
      <c r="HS55" s="32"/>
      <c r="HT55" s="32"/>
      <c r="HU55" s="32"/>
      <c r="HV55" s="32"/>
      <c r="HW55" s="32"/>
      <c r="HX55" s="32"/>
      <c r="HY55" s="32"/>
      <c r="HZ55" s="32"/>
      <c r="IA55" s="32"/>
      <c r="IB55" s="32"/>
      <c r="IC55" s="32"/>
      <c r="ID55" s="32"/>
    </row>
    <row r="56" spans="1:244" s="33" customFormat="1" ht="15" customHeight="1">
      <c r="A56" s="66" t="s">
        <v>88</v>
      </c>
      <c r="B56" s="55" t="s">
        <v>89</v>
      </c>
      <c r="C56" s="46" t="str">
        <f t="shared" si="0"/>
        <v>地域医療人育成ｾﾝﾀｰ　MUSCAT Sim 1</v>
      </c>
      <c r="D56" s="46" t="s">
        <v>255</v>
      </c>
      <c r="E56" s="64">
        <v>36.72</v>
      </c>
      <c r="F56" s="67"/>
      <c r="G56" s="51">
        <v>550</v>
      </c>
      <c r="H56" s="31"/>
      <c r="I56" s="31"/>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2"/>
      <c r="FJ56" s="32"/>
      <c r="FK56" s="32"/>
      <c r="FL56" s="32"/>
      <c r="FM56" s="32"/>
      <c r="FN56" s="32"/>
      <c r="FO56" s="32"/>
      <c r="FP56" s="32"/>
      <c r="FQ56" s="32"/>
      <c r="FR56" s="32"/>
      <c r="FS56" s="32"/>
      <c r="FT56" s="32"/>
      <c r="FU56" s="32"/>
      <c r="FV56" s="32"/>
      <c r="FW56" s="32"/>
      <c r="FX56" s="32"/>
      <c r="FY56" s="32"/>
      <c r="FZ56" s="32"/>
      <c r="GA56" s="32"/>
      <c r="GB56" s="32"/>
      <c r="GC56" s="32"/>
      <c r="GD56" s="32"/>
      <c r="GE56" s="32"/>
      <c r="GF56" s="32"/>
      <c r="GG56" s="32"/>
      <c r="GH56" s="32"/>
      <c r="GI56" s="32"/>
      <c r="GJ56" s="32"/>
      <c r="GK56" s="32"/>
      <c r="GL56" s="32"/>
      <c r="GM56" s="32"/>
      <c r="GN56" s="32"/>
      <c r="GO56" s="32"/>
      <c r="GP56" s="32"/>
      <c r="GQ56" s="32"/>
      <c r="GR56" s="32"/>
      <c r="GS56" s="32"/>
      <c r="GT56" s="32"/>
      <c r="GU56" s="32"/>
      <c r="GV56" s="32"/>
      <c r="GW56" s="32"/>
      <c r="GX56" s="32"/>
      <c r="GY56" s="32"/>
      <c r="GZ56" s="32"/>
      <c r="HA56" s="32"/>
      <c r="HB56" s="32"/>
      <c r="HC56" s="32"/>
      <c r="HD56" s="32"/>
      <c r="HE56" s="32"/>
      <c r="HF56" s="32"/>
      <c r="HG56" s="32"/>
      <c r="HH56" s="32"/>
      <c r="HI56" s="32"/>
      <c r="HJ56" s="32"/>
      <c r="HK56" s="32"/>
      <c r="HL56" s="32"/>
      <c r="HM56" s="32"/>
      <c r="HN56" s="32"/>
      <c r="HO56" s="32"/>
      <c r="HP56" s="32"/>
      <c r="HQ56" s="32"/>
      <c r="HR56" s="32"/>
      <c r="HS56" s="32"/>
      <c r="HT56" s="32"/>
      <c r="HU56" s="32"/>
      <c r="HV56" s="32"/>
      <c r="HW56" s="32"/>
      <c r="HX56" s="32"/>
      <c r="HY56" s="32"/>
      <c r="HZ56" s="32"/>
      <c r="IA56" s="32"/>
      <c r="IB56" s="32"/>
      <c r="IC56" s="32"/>
      <c r="ID56" s="32"/>
    </row>
    <row r="57" spans="1:244" s="33" customFormat="1" ht="15" customHeight="1">
      <c r="A57" s="66" t="s">
        <v>88</v>
      </c>
      <c r="B57" s="55" t="s">
        <v>90</v>
      </c>
      <c r="C57" s="46" t="str">
        <f t="shared" si="0"/>
        <v>地域医療人育成ｾﾝﾀｰ　MUSCAT Sim 2</v>
      </c>
      <c r="D57" s="46" t="s">
        <v>256</v>
      </c>
      <c r="E57" s="52">
        <v>51.65</v>
      </c>
      <c r="F57" s="67"/>
      <c r="G57" s="51">
        <v>880</v>
      </c>
      <c r="H57" s="31"/>
      <c r="I57" s="31"/>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32"/>
      <c r="GB57" s="32"/>
      <c r="GC57" s="32"/>
      <c r="GD57" s="32"/>
      <c r="GE57" s="32"/>
      <c r="GF57" s="32"/>
      <c r="GG57" s="32"/>
      <c r="GH57" s="32"/>
      <c r="GI57" s="32"/>
      <c r="GJ57" s="32"/>
      <c r="GK57" s="32"/>
      <c r="GL57" s="32"/>
      <c r="GM57" s="32"/>
      <c r="GN57" s="32"/>
      <c r="GO57" s="32"/>
      <c r="GP57" s="32"/>
      <c r="GQ57" s="32"/>
      <c r="GR57" s="32"/>
      <c r="GS57" s="32"/>
      <c r="GT57" s="32"/>
      <c r="GU57" s="32"/>
      <c r="GV57" s="32"/>
      <c r="GW57" s="32"/>
      <c r="GX57" s="32"/>
      <c r="GY57" s="32"/>
      <c r="GZ57" s="32"/>
      <c r="HA57" s="32"/>
      <c r="HB57" s="32"/>
      <c r="HC57" s="32"/>
      <c r="HD57" s="32"/>
      <c r="HE57" s="32"/>
      <c r="HF57" s="32"/>
      <c r="HG57" s="32"/>
      <c r="HH57" s="32"/>
      <c r="HI57" s="32"/>
      <c r="HJ57" s="32"/>
      <c r="HK57" s="32"/>
      <c r="HL57" s="32"/>
      <c r="HM57" s="32"/>
      <c r="HN57" s="32"/>
      <c r="HO57" s="32"/>
      <c r="HP57" s="32"/>
      <c r="HQ57" s="32"/>
      <c r="HR57" s="32"/>
      <c r="HS57" s="32"/>
      <c r="HT57" s="32"/>
      <c r="HU57" s="32"/>
      <c r="HV57" s="32"/>
      <c r="HW57" s="32"/>
      <c r="HX57" s="32"/>
      <c r="HY57" s="32"/>
      <c r="HZ57" s="32"/>
      <c r="IA57" s="32"/>
      <c r="IB57" s="32"/>
      <c r="IC57" s="32"/>
      <c r="ID57" s="32"/>
    </row>
    <row r="58" spans="1:244" s="33" customFormat="1" ht="15" customHeight="1">
      <c r="A58" s="66" t="s">
        <v>88</v>
      </c>
      <c r="B58" s="55" t="s">
        <v>91</v>
      </c>
      <c r="C58" s="46" t="str">
        <f t="shared" si="0"/>
        <v>地域医療人育成ｾﾝﾀｰ　MUSCAT Sim 3</v>
      </c>
      <c r="D58" s="46" t="s">
        <v>257</v>
      </c>
      <c r="E58" s="52">
        <v>93.99</v>
      </c>
      <c r="F58" s="67"/>
      <c r="G58" s="51">
        <v>1100</v>
      </c>
      <c r="H58" s="31"/>
      <c r="I58" s="31"/>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c r="EO58" s="32"/>
      <c r="EP58" s="32"/>
      <c r="EQ58" s="32"/>
      <c r="ER58" s="32"/>
      <c r="ES58" s="32"/>
      <c r="ET58" s="32"/>
      <c r="EU58" s="32"/>
      <c r="EV58" s="32"/>
      <c r="EW58" s="32"/>
      <c r="EX58" s="32"/>
      <c r="EY58" s="32"/>
      <c r="EZ58" s="32"/>
      <c r="FA58" s="32"/>
      <c r="FB58" s="32"/>
      <c r="FC58" s="32"/>
      <c r="FD58" s="32"/>
      <c r="FE58" s="32"/>
      <c r="FF58" s="32"/>
      <c r="FG58" s="32"/>
      <c r="FH58" s="32"/>
      <c r="FI58" s="32"/>
      <c r="FJ58" s="32"/>
      <c r="FK58" s="32"/>
      <c r="FL58" s="32"/>
      <c r="FM58" s="32"/>
      <c r="FN58" s="32"/>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c r="GO58" s="32"/>
      <c r="GP58" s="32"/>
      <c r="GQ58" s="32"/>
      <c r="GR58" s="32"/>
      <c r="GS58" s="32"/>
      <c r="GT58" s="32"/>
      <c r="GU58" s="32"/>
      <c r="GV58" s="32"/>
      <c r="GW58" s="32"/>
      <c r="GX58" s="32"/>
      <c r="GY58" s="32"/>
      <c r="GZ58" s="32"/>
      <c r="HA58" s="32"/>
      <c r="HB58" s="32"/>
      <c r="HC58" s="32"/>
      <c r="HD58" s="32"/>
      <c r="HE58" s="32"/>
      <c r="HF58" s="32"/>
      <c r="HG58" s="32"/>
      <c r="HH58" s="32"/>
      <c r="HI58" s="32"/>
      <c r="HJ58" s="32"/>
      <c r="HK58" s="32"/>
      <c r="HL58" s="32"/>
      <c r="HM58" s="32"/>
      <c r="HN58" s="32"/>
      <c r="HO58" s="32"/>
      <c r="HP58" s="32"/>
      <c r="HQ58" s="32"/>
      <c r="HR58" s="32"/>
      <c r="HS58" s="32"/>
      <c r="HT58" s="32"/>
      <c r="HU58" s="32"/>
      <c r="HV58" s="32"/>
      <c r="HW58" s="32"/>
      <c r="HX58" s="32"/>
      <c r="HY58" s="32"/>
      <c r="HZ58" s="32"/>
      <c r="IA58" s="32"/>
      <c r="IB58" s="32"/>
      <c r="IC58" s="32"/>
      <c r="ID58" s="32"/>
    </row>
    <row r="59" spans="1:244" s="33" customFormat="1" ht="15" customHeight="1">
      <c r="A59" s="66" t="s">
        <v>88</v>
      </c>
      <c r="B59" s="55" t="s">
        <v>92</v>
      </c>
      <c r="C59" s="46" t="str">
        <f t="shared" si="0"/>
        <v>地域医療人育成ｾﾝﾀｰ　カンファレンスルーム１</v>
      </c>
      <c r="D59" s="46" t="s">
        <v>260</v>
      </c>
      <c r="E59" s="52">
        <v>19.760000000000002</v>
      </c>
      <c r="F59" s="67"/>
      <c r="G59" s="51">
        <v>550</v>
      </c>
      <c r="H59" s="31"/>
      <c r="I59" s="31"/>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c r="EY59" s="32"/>
      <c r="EZ59" s="32"/>
      <c r="FA59" s="32"/>
      <c r="FB59" s="32"/>
      <c r="FC59" s="32"/>
      <c r="FD59" s="32"/>
      <c r="FE59" s="32"/>
      <c r="FF59" s="32"/>
      <c r="FG59" s="32"/>
      <c r="FH59" s="32"/>
      <c r="FI59" s="32"/>
      <c r="FJ59" s="32"/>
      <c r="FK59" s="32"/>
      <c r="FL59" s="32"/>
      <c r="FM59" s="32"/>
      <c r="FN59" s="32"/>
      <c r="FO59" s="32"/>
      <c r="FP59" s="32"/>
      <c r="FQ59" s="32"/>
      <c r="FR59" s="32"/>
      <c r="FS59" s="32"/>
      <c r="FT59" s="32"/>
      <c r="FU59" s="32"/>
      <c r="FV59" s="32"/>
      <c r="FW59" s="32"/>
      <c r="FX59" s="32"/>
      <c r="FY59" s="32"/>
      <c r="FZ59" s="32"/>
      <c r="GA59" s="32"/>
      <c r="GB59" s="32"/>
      <c r="GC59" s="32"/>
      <c r="GD59" s="32"/>
      <c r="GE59" s="32"/>
      <c r="GF59" s="32"/>
      <c r="GG59" s="32"/>
      <c r="GH59" s="32"/>
      <c r="GI59" s="32"/>
      <c r="GJ59" s="32"/>
      <c r="GK59" s="32"/>
      <c r="GL59" s="32"/>
      <c r="GM59" s="32"/>
      <c r="GN59" s="32"/>
      <c r="GO59" s="32"/>
      <c r="GP59" s="32"/>
      <c r="GQ59" s="32"/>
      <c r="GR59" s="32"/>
      <c r="GS59" s="32"/>
      <c r="GT59" s="32"/>
      <c r="GU59" s="32"/>
      <c r="GV59" s="32"/>
      <c r="GW59" s="32"/>
      <c r="GX59" s="32"/>
      <c r="GY59" s="32"/>
      <c r="GZ59" s="32"/>
      <c r="HA59" s="32"/>
      <c r="HB59" s="32"/>
      <c r="HC59" s="32"/>
      <c r="HD59" s="32"/>
      <c r="HE59" s="32"/>
      <c r="HF59" s="32"/>
      <c r="HG59" s="32"/>
      <c r="HH59" s="32"/>
      <c r="HI59" s="32"/>
      <c r="HJ59" s="32"/>
      <c r="HK59" s="32"/>
      <c r="HL59" s="32"/>
      <c r="HM59" s="32"/>
      <c r="HN59" s="32"/>
      <c r="HO59" s="32"/>
      <c r="HP59" s="32"/>
      <c r="HQ59" s="32"/>
      <c r="HR59" s="32"/>
      <c r="HS59" s="32"/>
      <c r="HT59" s="32"/>
      <c r="HU59" s="32"/>
      <c r="HV59" s="32"/>
      <c r="HW59" s="32"/>
      <c r="HX59" s="32"/>
      <c r="HY59" s="32"/>
      <c r="HZ59" s="32"/>
      <c r="IA59" s="32"/>
      <c r="IB59" s="32"/>
      <c r="IC59" s="32"/>
      <c r="ID59" s="32"/>
    </row>
    <row r="60" spans="1:244" s="33" customFormat="1" ht="15" customHeight="1">
      <c r="A60" s="66" t="s">
        <v>88</v>
      </c>
      <c r="B60" s="55" t="s">
        <v>93</v>
      </c>
      <c r="C60" s="46" t="str">
        <f t="shared" si="0"/>
        <v>地域医療人育成ｾﾝﾀｰ　カンファレンスルーム２</v>
      </c>
      <c r="D60" s="46" t="s">
        <v>261</v>
      </c>
      <c r="E60" s="52">
        <v>27.48</v>
      </c>
      <c r="F60" s="67"/>
      <c r="G60" s="51">
        <v>550</v>
      </c>
      <c r="H60" s="31"/>
      <c r="I60" s="31"/>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32"/>
      <c r="GQ60" s="32"/>
      <c r="GR60" s="32"/>
      <c r="GS60" s="32"/>
      <c r="GT60" s="32"/>
      <c r="GU60" s="32"/>
      <c r="GV60" s="32"/>
      <c r="GW60" s="32"/>
      <c r="GX60" s="32"/>
      <c r="GY60" s="32"/>
      <c r="GZ60" s="32"/>
      <c r="HA60" s="32"/>
      <c r="HB60" s="32"/>
      <c r="HC60" s="32"/>
      <c r="HD60" s="32"/>
      <c r="HE60" s="32"/>
      <c r="HF60" s="32"/>
      <c r="HG60" s="32"/>
      <c r="HH60" s="32"/>
      <c r="HI60" s="32"/>
      <c r="HJ60" s="32"/>
      <c r="HK60" s="32"/>
      <c r="HL60" s="32"/>
      <c r="HM60" s="32"/>
      <c r="HN60" s="32"/>
      <c r="HO60" s="32"/>
      <c r="HP60" s="32"/>
      <c r="HQ60" s="32"/>
      <c r="HR60" s="32"/>
      <c r="HS60" s="32"/>
      <c r="HT60" s="32"/>
      <c r="HU60" s="32"/>
      <c r="HV60" s="32"/>
      <c r="HW60" s="32"/>
      <c r="HX60" s="32"/>
      <c r="HY60" s="32"/>
      <c r="HZ60" s="32"/>
      <c r="IA60" s="32"/>
      <c r="IB60" s="32"/>
      <c r="IC60" s="32"/>
      <c r="ID60" s="32"/>
    </row>
    <row r="61" spans="1:244" s="33" customFormat="1" ht="15" customHeight="1">
      <c r="A61" s="66" t="s">
        <v>88</v>
      </c>
      <c r="B61" s="55" t="s">
        <v>94</v>
      </c>
      <c r="C61" s="46" t="str">
        <f t="shared" si="0"/>
        <v>地域医療人育成ｾﾝﾀｰ　MUSCATホール</v>
      </c>
      <c r="D61" s="46" t="s">
        <v>258</v>
      </c>
      <c r="E61" s="52">
        <v>186.25</v>
      </c>
      <c r="F61" s="53">
        <v>132</v>
      </c>
      <c r="G61" s="51">
        <v>2200</v>
      </c>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row>
    <row r="62" spans="1:244" s="33" customFormat="1" ht="15" customHeight="1">
      <c r="A62" s="66" t="s">
        <v>88</v>
      </c>
      <c r="B62" s="55" t="s">
        <v>95</v>
      </c>
      <c r="C62" s="46" t="str">
        <f t="shared" si="0"/>
        <v>地域医療人育成ｾﾝﾀｰ　医療人支援室</v>
      </c>
      <c r="D62" s="46" t="s">
        <v>259</v>
      </c>
      <c r="E62" s="52">
        <v>28.06</v>
      </c>
      <c r="F62" s="67"/>
      <c r="G62" s="51">
        <v>550</v>
      </c>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32"/>
      <c r="GB62" s="32"/>
      <c r="GC62" s="32"/>
      <c r="GD62" s="32"/>
      <c r="GE62" s="32"/>
      <c r="GF62" s="32"/>
      <c r="GG62" s="32"/>
      <c r="GH62" s="32"/>
      <c r="GI62" s="32"/>
      <c r="GJ62" s="32"/>
      <c r="GK62" s="32"/>
      <c r="GL62" s="32"/>
      <c r="GM62" s="32"/>
      <c r="GN62" s="32"/>
      <c r="GO62" s="32"/>
      <c r="GP62" s="32"/>
      <c r="GQ62" s="32"/>
      <c r="GR62" s="32"/>
      <c r="GS62" s="32"/>
      <c r="GT62" s="32"/>
      <c r="GU62" s="32"/>
      <c r="GV62" s="32"/>
      <c r="GW62" s="32"/>
      <c r="GX62" s="32"/>
      <c r="GY62" s="32"/>
      <c r="GZ62" s="32"/>
      <c r="HA62" s="32"/>
      <c r="HB62" s="32"/>
      <c r="HC62" s="32"/>
      <c r="HD62" s="32"/>
      <c r="HE62" s="32"/>
      <c r="HF62" s="32"/>
      <c r="HG62" s="32"/>
      <c r="HH62" s="32"/>
      <c r="HI62" s="32"/>
      <c r="HJ62" s="32"/>
      <c r="HK62" s="32"/>
      <c r="HL62" s="32"/>
      <c r="HM62" s="32"/>
      <c r="HN62" s="32"/>
      <c r="HO62" s="32"/>
      <c r="HP62" s="32"/>
      <c r="HQ62" s="32"/>
      <c r="HR62" s="32"/>
      <c r="HS62" s="32"/>
      <c r="HT62" s="32"/>
      <c r="HU62" s="32"/>
      <c r="HV62" s="32"/>
      <c r="HW62" s="32"/>
      <c r="HX62" s="32"/>
      <c r="HY62" s="32"/>
      <c r="HZ62" s="32"/>
      <c r="IA62" s="32"/>
      <c r="IB62" s="32"/>
      <c r="IC62" s="32"/>
      <c r="ID62" s="32"/>
      <c r="IE62" s="32"/>
      <c r="IF62" s="32"/>
      <c r="IG62" s="32"/>
      <c r="IH62" s="32"/>
      <c r="II62" s="32"/>
      <c r="IJ62" s="32"/>
    </row>
    <row r="63" spans="1:244" s="33" customFormat="1" ht="15" customHeight="1">
      <c r="A63" s="68" t="s">
        <v>96</v>
      </c>
      <c r="B63" s="46" t="s">
        <v>97</v>
      </c>
      <c r="C63" s="46" t="str">
        <f t="shared" si="0"/>
        <v>医歯薬融合型教育研究棟　実習室（１）</v>
      </c>
      <c r="D63" s="46" t="s">
        <v>262</v>
      </c>
      <c r="E63" s="52">
        <v>84</v>
      </c>
      <c r="F63" s="53">
        <v>40</v>
      </c>
      <c r="G63" s="51">
        <v>1100</v>
      </c>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32"/>
      <c r="GB63" s="32"/>
      <c r="GC63" s="32"/>
      <c r="GD63" s="32"/>
      <c r="GE63" s="32"/>
      <c r="GF63" s="32"/>
      <c r="GG63" s="32"/>
      <c r="GH63" s="32"/>
      <c r="GI63" s="32"/>
      <c r="GJ63" s="32"/>
      <c r="GK63" s="32"/>
      <c r="GL63" s="32"/>
      <c r="GM63" s="32"/>
      <c r="GN63" s="32"/>
      <c r="GO63" s="32"/>
      <c r="GP63" s="32"/>
      <c r="GQ63" s="32"/>
      <c r="GR63" s="32"/>
      <c r="GS63" s="32"/>
      <c r="GT63" s="32"/>
      <c r="GU63" s="32"/>
      <c r="GV63" s="32"/>
      <c r="GW63" s="32"/>
      <c r="GX63" s="32"/>
      <c r="GY63" s="32"/>
      <c r="GZ63" s="32"/>
      <c r="HA63" s="32"/>
      <c r="HB63" s="32"/>
      <c r="HC63" s="32"/>
      <c r="HD63" s="32"/>
      <c r="HE63" s="32"/>
      <c r="HF63" s="32"/>
      <c r="HG63" s="32"/>
      <c r="HH63" s="32"/>
      <c r="HI63" s="32"/>
      <c r="HJ63" s="32"/>
      <c r="HK63" s="32"/>
      <c r="HL63" s="32"/>
      <c r="HM63" s="32"/>
      <c r="HN63" s="32"/>
      <c r="HO63" s="32"/>
      <c r="HP63" s="32"/>
      <c r="HQ63" s="32"/>
      <c r="HR63" s="32"/>
      <c r="HS63" s="32"/>
      <c r="HT63" s="32"/>
      <c r="HU63" s="32"/>
      <c r="HV63" s="32"/>
      <c r="HW63" s="32"/>
      <c r="HX63" s="32"/>
      <c r="HY63" s="32"/>
      <c r="HZ63" s="32"/>
      <c r="IA63" s="32"/>
      <c r="IB63" s="32"/>
      <c r="IC63" s="32"/>
      <c r="ID63" s="32"/>
      <c r="IE63" s="32"/>
      <c r="IF63" s="32"/>
      <c r="IG63" s="32"/>
      <c r="IH63" s="32"/>
      <c r="II63" s="32"/>
      <c r="IJ63" s="32"/>
    </row>
    <row r="64" spans="1:244" s="33" customFormat="1" ht="15" customHeight="1">
      <c r="A64" s="68" t="s">
        <v>96</v>
      </c>
      <c r="B64" s="46" t="s">
        <v>98</v>
      </c>
      <c r="C64" s="46" t="str">
        <f t="shared" si="0"/>
        <v>医歯薬融合型教育研究棟　実習室（２）</v>
      </c>
      <c r="D64" s="46" t="s">
        <v>263</v>
      </c>
      <c r="E64" s="52">
        <v>84</v>
      </c>
      <c r="F64" s="53">
        <v>40</v>
      </c>
      <c r="G64" s="51">
        <v>1100</v>
      </c>
      <c r="H64" s="31"/>
      <c r="I64" s="31"/>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c r="GI64" s="32"/>
      <c r="GJ64" s="32"/>
      <c r="GK64" s="32"/>
      <c r="GL64" s="32"/>
      <c r="GM64" s="32"/>
      <c r="GN64" s="32"/>
      <c r="GO64" s="32"/>
      <c r="GP64" s="32"/>
      <c r="GQ64" s="32"/>
      <c r="GR64" s="32"/>
      <c r="GS64" s="32"/>
      <c r="GT64" s="32"/>
      <c r="GU64" s="32"/>
      <c r="GV64" s="32"/>
      <c r="GW64" s="32"/>
      <c r="GX64" s="32"/>
      <c r="GY64" s="32"/>
      <c r="GZ64" s="32"/>
      <c r="HA64" s="32"/>
      <c r="HB64" s="32"/>
      <c r="HC64" s="32"/>
      <c r="HD64" s="32"/>
      <c r="HE64" s="32"/>
      <c r="HF64" s="32"/>
      <c r="HG64" s="32"/>
      <c r="HH64" s="32"/>
      <c r="HI64" s="32"/>
      <c r="HJ64" s="32"/>
      <c r="HK64" s="32"/>
      <c r="HL64" s="32"/>
      <c r="HM64" s="32"/>
      <c r="HN64" s="32"/>
      <c r="HO64" s="32"/>
      <c r="HP64" s="32"/>
      <c r="HQ64" s="32"/>
      <c r="HR64" s="32"/>
      <c r="HS64" s="32"/>
      <c r="HT64" s="32"/>
      <c r="HU64" s="32"/>
      <c r="HV64" s="32"/>
      <c r="HW64" s="32"/>
      <c r="HX64" s="32"/>
      <c r="HY64" s="32"/>
      <c r="HZ64" s="32"/>
      <c r="IA64" s="32"/>
      <c r="IB64" s="32"/>
      <c r="IC64" s="32"/>
      <c r="ID64" s="32"/>
      <c r="IE64" s="32"/>
    </row>
    <row r="65" spans="1:242" s="33" customFormat="1" ht="15" customHeight="1">
      <c r="A65" s="68" t="s">
        <v>96</v>
      </c>
      <c r="B65" s="46" t="s">
        <v>99</v>
      </c>
      <c r="C65" s="46" t="str">
        <f t="shared" si="0"/>
        <v>医歯薬融合型教育研究棟　実習室（３）</v>
      </c>
      <c r="D65" s="46" t="s">
        <v>264</v>
      </c>
      <c r="E65" s="52">
        <v>75.94</v>
      </c>
      <c r="F65" s="53">
        <v>40</v>
      </c>
      <c r="G65" s="51">
        <v>1100</v>
      </c>
      <c r="H65" s="31"/>
      <c r="I65" s="31"/>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c r="GC65" s="32"/>
      <c r="GD65" s="32"/>
      <c r="GE65" s="32"/>
      <c r="GF65" s="32"/>
      <c r="GG65" s="32"/>
      <c r="GH65" s="32"/>
      <c r="GI65" s="32"/>
      <c r="GJ65" s="32"/>
      <c r="GK65" s="32"/>
      <c r="GL65" s="32"/>
      <c r="GM65" s="32"/>
      <c r="GN65" s="32"/>
      <c r="GO65" s="32"/>
      <c r="GP65" s="32"/>
      <c r="GQ65" s="32"/>
      <c r="GR65" s="32"/>
      <c r="GS65" s="32"/>
      <c r="GT65" s="32"/>
      <c r="GU65" s="32"/>
      <c r="GV65" s="32"/>
      <c r="GW65" s="32"/>
      <c r="GX65" s="32"/>
      <c r="GY65" s="32"/>
      <c r="GZ65" s="32"/>
      <c r="HA65" s="32"/>
      <c r="HB65" s="32"/>
      <c r="HC65" s="32"/>
      <c r="HD65" s="32"/>
      <c r="HE65" s="32"/>
      <c r="HF65" s="32"/>
      <c r="HG65" s="32"/>
      <c r="HH65" s="32"/>
      <c r="HI65" s="32"/>
      <c r="HJ65" s="32"/>
      <c r="HK65" s="32"/>
      <c r="HL65" s="32"/>
      <c r="HM65" s="32"/>
      <c r="HN65" s="32"/>
      <c r="HO65" s="32"/>
      <c r="HP65" s="32"/>
      <c r="HQ65" s="32"/>
      <c r="HR65" s="32"/>
      <c r="HS65" s="32"/>
      <c r="HT65" s="32"/>
      <c r="HU65" s="32"/>
      <c r="HV65" s="32"/>
      <c r="HW65" s="32"/>
      <c r="HX65" s="32"/>
      <c r="HY65" s="32"/>
      <c r="HZ65" s="32"/>
      <c r="IA65" s="32"/>
      <c r="IB65" s="32"/>
      <c r="IC65" s="32"/>
      <c r="ID65" s="32"/>
      <c r="IE65" s="32"/>
    </row>
    <row r="66" spans="1:242" s="33" customFormat="1" ht="15" customHeight="1">
      <c r="A66" s="68" t="s">
        <v>96</v>
      </c>
      <c r="B66" s="46" t="s">
        <v>100</v>
      </c>
      <c r="C66" s="46" t="str">
        <f t="shared" si="0"/>
        <v>医歯薬融合型教育研究棟　スキルラボ</v>
      </c>
      <c r="D66" s="46" t="s">
        <v>229</v>
      </c>
      <c r="E66" s="52">
        <v>63.75</v>
      </c>
      <c r="F66" s="53">
        <v>40</v>
      </c>
      <c r="G66" s="51">
        <v>880</v>
      </c>
      <c r="H66" s="31"/>
      <c r="I66" s="31"/>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2"/>
      <c r="FJ66" s="32"/>
      <c r="FK66" s="32"/>
      <c r="FL66" s="32"/>
      <c r="FM66" s="32"/>
      <c r="FN66" s="32"/>
      <c r="FO66" s="32"/>
      <c r="FP66" s="32"/>
      <c r="FQ66" s="32"/>
      <c r="FR66" s="32"/>
      <c r="FS66" s="32"/>
      <c r="FT66" s="32"/>
      <c r="FU66" s="32"/>
      <c r="FV66" s="32"/>
      <c r="FW66" s="32"/>
      <c r="FX66" s="32"/>
      <c r="FY66" s="32"/>
      <c r="FZ66" s="32"/>
      <c r="GA66" s="32"/>
      <c r="GB66" s="32"/>
      <c r="GC66" s="32"/>
      <c r="GD66" s="32"/>
      <c r="GE66" s="32"/>
      <c r="GF66" s="32"/>
      <c r="GG66" s="32"/>
      <c r="GH66" s="32"/>
      <c r="GI66" s="32"/>
      <c r="GJ66" s="32"/>
      <c r="GK66" s="32"/>
      <c r="GL66" s="32"/>
      <c r="GM66" s="32"/>
      <c r="GN66" s="32"/>
      <c r="GO66" s="32"/>
      <c r="GP66" s="32"/>
      <c r="GQ66" s="32"/>
      <c r="GR66" s="32"/>
      <c r="GS66" s="32"/>
      <c r="GT66" s="32"/>
      <c r="GU66" s="32"/>
      <c r="GV66" s="32"/>
      <c r="GW66" s="32"/>
      <c r="GX66" s="32"/>
      <c r="GY66" s="32"/>
      <c r="GZ66" s="32"/>
      <c r="HA66" s="32"/>
      <c r="HB66" s="32"/>
      <c r="HC66" s="32"/>
      <c r="HD66" s="32"/>
      <c r="HE66" s="32"/>
      <c r="HF66" s="32"/>
      <c r="HG66" s="32"/>
      <c r="HH66" s="32"/>
      <c r="HI66" s="32"/>
      <c r="HJ66" s="32"/>
      <c r="HK66" s="32"/>
      <c r="HL66" s="32"/>
      <c r="HM66" s="32"/>
      <c r="HN66" s="32"/>
      <c r="HO66" s="32"/>
      <c r="HP66" s="32"/>
      <c r="HQ66" s="32"/>
      <c r="HR66" s="32"/>
      <c r="HS66" s="32"/>
      <c r="HT66" s="32"/>
      <c r="HU66" s="32"/>
      <c r="HV66" s="32"/>
      <c r="HW66" s="32"/>
      <c r="HX66" s="32"/>
      <c r="HY66" s="32"/>
      <c r="HZ66" s="32"/>
      <c r="IA66" s="32"/>
      <c r="IB66" s="32"/>
      <c r="IC66" s="32"/>
      <c r="ID66" s="32"/>
      <c r="IE66" s="32"/>
    </row>
    <row r="67" spans="1:242" s="33" customFormat="1" ht="15" customHeight="1">
      <c r="A67" s="68" t="s">
        <v>96</v>
      </c>
      <c r="B67" s="46" t="s">
        <v>101</v>
      </c>
      <c r="C67" s="46" t="str">
        <f t="shared" si="0"/>
        <v>医歯薬融合型教育研究棟　シミュレーション室（ER）</v>
      </c>
      <c r="D67" s="46" t="s">
        <v>268</v>
      </c>
      <c r="E67" s="52">
        <v>63.75</v>
      </c>
      <c r="F67" s="53">
        <v>40</v>
      </c>
      <c r="G67" s="51">
        <v>880</v>
      </c>
      <c r="H67" s="31"/>
      <c r="I67" s="31"/>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c r="EO67" s="32"/>
      <c r="EP67" s="32"/>
      <c r="EQ67" s="32"/>
      <c r="ER67" s="32"/>
      <c r="ES67" s="32"/>
      <c r="ET67" s="32"/>
      <c r="EU67" s="32"/>
      <c r="EV67" s="32"/>
      <c r="EW67" s="32"/>
      <c r="EX67" s="32"/>
      <c r="EY67" s="32"/>
      <c r="EZ67" s="32"/>
      <c r="FA67" s="32"/>
      <c r="FB67" s="32"/>
      <c r="FC67" s="32"/>
      <c r="FD67" s="32"/>
      <c r="FE67" s="32"/>
      <c r="FF67" s="32"/>
      <c r="FG67" s="32"/>
      <c r="FH67" s="32"/>
      <c r="FI67" s="32"/>
      <c r="FJ67" s="32"/>
      <c r="FK67" s="32"/>
      <c r="FL67" s="32"/>
      <c r="FM67" s="32"/>
      <c r="FN67" s="32"/>
      <c r="FO67" s="32"/>
      <c r="FP67" s="32"/>
      <c r="FQ67" s="32"/>
      <c r="FR67" s="32"/>
      <c r="FS67" s="32"/>
      <c r="FT67" s="32"/>
      <c r="FU67" s="32"/>
      <c r="FV67" s="32"/>
      <c r="FW67" s="32"/>
      <c r="FX67" s="32"/>
      <c r="FY67" s="32"/>
      <c r="FZ67" s="32"/>
      <c r="GA67" s="32"/>
      <c r="GB67" s="32"/>
      <c r="GC67" s="32"/>
      <c r="GD67" s="32"/>
      <c r="GE67" s="32"/>
      <c r="GF67" s="32"/>
      <c r="GG67" s="32"/>
      <c r="GH67" s="32"/>
      <c r="GI67" s="32"/>
      <c r="GJ67" s="32"/>
      <c r="GK67" s="32"/>
      <c r="GL67" s="32"/>
      <c r="GM67" s="32"/>
      <c r="GN67" s="32"/>
      <c r="GO67" s="32"/>
      <c r="GP67" s="32"/>
      <c r="GQ67" s="32"/>
      <c r="GR67" s="32"/>
      <c r="GS67" s="32"/>
      <c r="GT67" s="32"/>
      <c r="GU67" s="32"/>
      <c r="GV67" s="32"/>
      <c r="GW67" s="32"/>
      <c r="GX67" s="32"/>
      <c r="GY67" s="32"/>
      <c r="GZ67" s="32"/>
      <c r="HA67" s="32"/>
      <c r="HB67" s="32"/>
      <c r="HC67" s="32"/>
      <c r="HD67" s="32"/>
      <c r="HE67" s="32"/>
      <c r="HF67" s="32"/>
      <c r="HG67" s="32"/>
      <c r="HH67" s="32"/>
      <c r="HI67" s="32"/>
      <c r="HJ67" s="32"/>
      <c r="HK67" s="32"/>
      <c r="HL67" s="32"/>
      <c r="HM67" s="32"/>
      <c r="HN67" s="32"/>
      <c r="HO67" s="32"/>
      <c r="HP67" s="32"/>
      <c r="HQ67" s="32"/>
      <c r="HR67" s="32"/>
      <c r="HS67" s="32"/>
      <c r="HT67" s="32"/>
      <c r="HU67" s="32"/>
      <c r="HV67" s="32"/>
      <c r="HW67" s="32"/>
      <c r="HX67" s="32"/>
      <c r="HY67" s="32"/>
      <c r="HZ67" s="32"/>
      <c r="IA67" s="32"/>
      <c r="IB67" s="32"/>
      <c r="IC67" s="32"/>
      <c r="ID67" s="32"/>
      <c r="IE67" s="32"/>
    </row>
    <row r="68" spans="1:242" s="33" customFormat="1" ht="14.25">
      <c r="A68" s="68" t="s">
        <v>96</v>
      </c>
      <c r="B68" s="46" t="s">
        <v>102</v>
      </c>
      <c r="C68" s="46" t="str">
        <f t="shared" si="0"/>
        <v>医歯薬融合型教育研究棟　シミュレーション室（OR）</v>
      </c>
      <c r="D68" s="46" t="s">
        <v>269</v>
      </c>
      <c r="E68" s="52">
        <v>65.45</v>
      </c>
      <c r="F68" s="53">
        <v>40</v>
      </c>
      <c r="G68" s="51">
        <v>880</v>
      </c>
      <c r="H68" s="31"/>
      <c r="I68" s="69"/>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c r="EU68" s="32"/>
      <c r="EV68" s="32"/>
      <c r="EW68" s="32"/>
      <c r="EX68" s="32"/>
      <c r="EY68" s="32"/>
      <c r="EZ68" s="32"/>
      <c r="FA68" s="32"/>
      <c r="FB68" s="32"/>
      <c r="FC68" s="32"/>
      <c r="FD68" s="32"/>
      <c r="FE68" s="32"/>
      <c r="FF68" s="32"/>
      <c r="FG68" s="32"/>
      <c r="FH68" s="32"/>
      <c r="FI68" s="32"/>
      <c r="FJ68" s="32"/>
      <c r="FK68" s="32"/>
      <c r="FL68" s="32"/>
      <c r="FM68" s="32"/>
      <c r="FN68" s="32"/>
      <c r="FO68" s="32"/>
      <c r="FP68" s="32"/>
      <c r="FQ68" s="32"/>
      <c r="FR68" s="32"/>
      <c r="FS68" s="32"/>
      <c r="FT68" s="32"/>
      <c r="FU68" s="32"/>
      <c r="FV68" s="32"/>
      <c r="FW68" s="32"/>
      <c r="FX68" s="32"/>
      <c r="FY68" s="32"/>
      <c r="FZ68" s="32"/>
      <c r="GA68" s="32"/>
      <c r="GB68" s="32"/>
      <c r="GC68" s="32"/>
      <c r="GD68" s="32"/>
      <c r="GE68" s="32"/>
      <c r="GF68" s="32"/>
      <c r="GG68" s="32"/>
      <c r="GH68" s="32"/>
      <c r="GI68" s="32"/>
      <c r="GJ68" s="32"/>
      <c r="GK68" s="32"/>
      <c r="GL68" s="32"/>
      <c r="GM68" s="32"/>
      <c r="GN68" s="32"/>
      <c r="GO68" s="32"/>
      <c r="GP68" s="32"/>
      <c r="GQ68" s="32"/>
      <c r="GR68" s="32"/>
      <c r="GS68" s="32"/>
      <c r="GT68" s="32"/>
      <c r="GU68" s="32"/>
      <c r="GV68" s="32"/>
      <c r="GW68" s="32"/>
      <c r="GX68" s="32"/>
      <c r="GY68" s="32"/>
      <c r="GZ68" s="32"/>
      <c r="HA68" s="32"/>
      <c r="HB68" s="32"/>
      <c r="HC68" s="32"/>
      <c r="HD68" s="32"/>
      <c r="HE68" s="32"/>
      <c r="HF68" s="32"/>
      <c r="HG68" s="32"/>
      <c r="HH68" s="32"/>
      <c r="HI68" s="32"/>
      <c r="HJ68" s="32"/>
      <c r="HK68" s="32"/>
      <c r="HL68" s="32"/>
      <c r="HM68" s="32"/>
      <c r="HN68" s="32"/>
      <c r="HO68" s="32"/>
      <c r="HP68" s="32"/>
      <c r="HQ68" s="32"/>
      <c r="HR68" s="32"/>
      <c r="HS68" s="32"/>
      <c r="HT68" s="32"/>
      <c r="HU68" s="32"/>
      <c r="HV68" s="32"/>
      <c r="HW68" s="32"/>
      <c r="HX68" s="32"/>
      <c r="HY68" s="32"/>
      <c r="HZ68" s="32"/>
      <c r="IA68" s="32"/>
      <c r="IB68" s="32"/>
      <c r="IC68" s="32"/>
      <c r="ID68" s="32"/>
      <c r="IE68" s="32"/>
    </row>
    <row r="69" spans="1:242" s="33" customFormat="1" ht="17.25" customHeight="1">
      <c r="A69" s="68" t="s">
        <v>96</v>
      </c>
      <c r="B69" s="46" t="s">
        <v>103</v>
      </c>
      <c r="C69" s="46" t="str">
        <f t="shared" si="0"/>
        <v>医歯薬融合型教育研究棟　操作室</v>
      </c>
      <c r="D69" s="46" t="s">
        <v>230</v>
      </c>
      <c r="E69" s="52">
        <v>34.85</v>
      </c>
      <c r="F69" s="53">
        <v>8</v>
      </c>
      <c r="G69" s="51">
        <v>550</v>
      </c>
      <c r="H69" s="31"/>
      <c r="I69" s="69"/>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c r="EV69" s="32"/>
      <c r="EW69" s="32"/>
      <c r="EX69" s="32"/>
      <c r="EY69" s="32"/>
      <c r="EZ69" s="32"/>
      <c r="FA69" s="32"/>
      <c r="FB69" s="32"/>
      <c r="FC69" s="32"/>
      <c r="FD69" s="32"/>
      <c r="FE69" s="32"/>
      <c r="FF69" s="32"/>
      <c r="FG69" s="32"/>
      <c r="FH69" s="32"/>
      <c r="FI69" s="32"/>
      <c r="FJ69" s="32"/>
      <c r="FK69" s="32"/>
      <c r="FL69" s="32"/>
      <c r="FM69" s="32"/>
      <c r="FN69" s="32"/>
      <c r="FO69" s="32"/>
      <c r="FP69" s="32"/>
      <c r="FQ69" s="32"/>
      <c r="FR69" s="32"/>
      <c r="FS69" s="32"/>
      <c r="FT69" s="32"/>
      <c r="FU69" s="32"/>
      <c r="FV69" s="32"/>
      <c r="FW69" s="32"/>
      <c r="FX69" s="32"/>
      <c r="FY69" s="32"/>
      <c r="FZ69" s="32"/>
      <c r="GA69" s="32"/>
      <c r="GB69" s="32"/>
      <c r="GC69" s="32"/>
      <c r="GD69" s="32"/>
      <c r="GE69" s="32"/>
      <c r="GF69" s="32"/>
      <c r="GG69" s="32"/>
      <c r="GH69" s="32"/>
      <c r="GI69" s="32"/>
      <c r="GJ69" s="32"/>
      <c r="GK69" s="32"/>
      <c r="GL69" s="32"/>
      <c r="GM69" s="32"/>
      <c r="GN69" s="32"/>
      <c r="GO69" s="32"/>
      <c r="GP69" s="32"/>
      <c r="GQ69" s="32"/>
      <c r="GR69" s="32"/>
      <c r="GS69" s="32"/>
      <c r="GT69" s="32"/>
      <c r="GU69" s="32"/>
      <c r="GV69" s="32"/>
      <c r="GW69" s="32"/>
      <c r="GX69" s="32"/>
      <c r="GY69" s="32"/>
      <c r="GZ69" s="32"/>
      <c r="HA69" s="32"/>
      <c r="HB69" s="32"/>
      <c r="HC69" s="32"/>
      <c r="HD69" s="32"/>
      <c r="HE69" s="32"/>
      <c r="HF69" s="32"/>
      <c r="HG69" s="32"/>
      <c r="HH69" s="32"/>
      <c r="HI69" s="32"/>
      <c r="HJ69" s="32"/>
      <c r="HK69" s="32"/>
      <c r="HL69" s="32"/>
      <c r="HM69" s="32"/>
      <c r="HN69" s="32"/>
      <c r="HO69" s="32"/>
      <c r="HP69" s="32"/>
      <c r="HQ69" s="32"/>
      <c r="HR69" s="32"/>
      <c r="HS69" s="32"/>
      <c r="HT69" s="32"/>
      <c r="HU69" s="32"/>
      <c r="HV69" s="32"/>
      <c r="HW69" s="32"/>
      <c r="HX69" s="32"/>
      <c r="HY69" s="32"/>
      <c r="HZ69" s="32"/>
      <c r="IA69" s="32"/>
      <c r="IB69" s="32"/>
      <c r="IC69" s="32"/>
      <c r="ID69" s="32"/>
      <c r="IE69" s="32"/>
    </row>
    <row r="70" spans="1:242" s="33" customFormat="1" ht="17.25" customHeight="1">
      <c r="A70" s="70" t="s">
        <v>104</v>
      </c>
      <c r="B70" s="55" t="s">
        <v>105</v>
      </c>
      <c r="C70" s="46" t="str">
        <f t="shared" si="0"/>
        <v>鹿田会館・講堂　ゲストルーム１</v>
      </c>
      <c r="D70" s="46" t="s">
        <v>265</v>
      </c>
      <c r="E70" s="52">
        <v>27.12</v>
      </c>
      <c r="F70" s="53">
        <v>6</v>
      </c>
      <c r="G70" s="51">
        <v>550</v>
      </c>
      <c r="H70" s="31"/>
      <c r="I70" s="69"/>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2"/>
      <c r="EY70" s="32"/>
      <c r="EZ70" s="32"/>
      <c r="FA70" s="32"/>
      <c r="FB70" s="32"/>
      <c r="FC70" s="32"/>
      <c r="FD70" s="32"/>
      <c r="FE70" s="32"/>
      <c r="FF70" s="32"/>
      <c r="FG70" s="32"/>
      <c r="FH70" s="32"/>
      <c r="FI70" s="32"/>
      <c r="FJ70" s="32"/>
      <c r="FK70" s="32"/>
      <c r="FL70" s="32"/>
      <c r="FM70" s="32"/>
      <c r="FN70" s="32"/>
      <c r="FO70" s="32"/>
      <c r="FP70" s="32"/>
      <c r="FQ70" s="32"/>
      <c r="FR70" s="32"/>
      <c r="FS70" s="32"/>
      <c r="FT70" s="32"/>
      <c r="FU70" s="32"/>
      <c r="FV70" s="32"/>
      <c r="FW70" s="32"/>
      <c r="FX70" s="32"/>
      <c r="FY70" s="32"/>
      <c r="FZ70" s="32"/>
      <c r="GA70" s="32"/>
      <c r="GB70" s="32"/>
      <c r="GC70" s="32"/>
      <c r="GD70" s="32"/>
      <c r="GE70" s="32"/>
      <c r="GF70" s="32"/>
      <c r="GG70" s="32"/>
      <c r="GH70" s="32"/>
      <c r="GI70" s="32"/>
      <c r="GJ70" s="32"/>
      <c r="GK70" s="32"/>
      <c r="GL70" s="32"/>
      <c r="GM70" s="32"/>
      <c r="GN70" s="32"/>
      <c r="GO70" s="32"/>
      <c r="GP70" s="32"/>
      <c r="GQ70" s="32"/>
      <c r="GR70" s="32"/>
      <c r="GS70" s="32"/>
      <c r="GT70" s="32"/>
      <c r="GU70" s="32"/>
      <c r="GV70" s="32"/>
      <c r="GW70" s="32"/>
      <c r="GX70" s="32"/>
      <c r="GY70" s="32"/>
      <c r="GZ70" s="32"/>
      <c r="HA70" s="32"/>
      <c r="HB70" s="32"/>
      <c r="HC70" s="32"/>
      <c r="HD70" s="32"/>
      <c r="HE70" s="32"/>
      <c r="HF70" s="32"/>
      <c r="HG70" s="32"/>
      <c r="HH70" s="32"/>
      <c r="HI70" s="32"/>
      <c r="HJ70" s="32"/>
      <c r="HK70" s="32"/>
      <c r="HL70" s="32"/>
      <c r="HM70" s="32"/>
      <c r="HN70" s="32"/>
      <c r="HO70" s="32"/>
      <c r="HP70" s="32"/>
      <c r="HQ70" s="32"/>
      <c r="HR70" s="32"/>
      <c r="HS70" s="32"/>
      <c r="HT70" s="32"/>
      <c r="HU70" s="32"/>
      <c r="HV70" s="32"/>
      <c r="HW70" s="32"/>
      <c r="HX70" s="32"/>
      <c r="HY70" s="32"/>
      <c r="HZ70" s="32"/>
      <c r="IA70" s="32"/>
      <c r="IB70" s="32"/>
      <c r="IC70" s="32"/>
      <c r="ID70" s="32"/>
      <c r="IE70" s="32"/>
    </row>
    <row r="71" spans="1:242" s="33" customFormat="1" ht="17.25" customHeight="1">
      <c r="A71" s="70" t="s">
        <v>104</v>
      </c>
      <c r="B71" s="55" t="s">
        <v>106</v>
      </c>
      <c r="C71" s="46" t="str">
        <f t="shared" si="0"/>
        <v>鹿田会館・講堂　ゲストルーム２</v>
      </c>
      <c r="D71" s="46" t="s">
        <v>266</v>
      </c>
      <c r="E71" s="52">
        <v>35.08</v>
      </c>
      <c r="F71" s="53">
        <v>12</v>
      </c>
      <c r="G71" s="51">
        <v>550</v>
      </c>
      <c r="H71" s="31"/>
      <c r="I71" s="69"/>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32"/>
      <c r="FI71" s="32"/>
      <c r="FJ71" s="32"/>
      <c r="FK71" s="32"/>
      <c r="FL71" s="32"/>
      <c r="FM71" s="32"/>
      <c r="FN71" s="32"/>
      <c r="FO71" s="32"/>
      <c r="FP71" s="32"/>
      <c r="FQ71" s="32"/>
      <c r="FR71" s="32"/>
      <c r="FS71" s="32"/>
      <c r="FT71" s="32"/>
      <c r="FU71" s="32"/>
      <c r="FV71" s="32"/>
      <c r="FW71" s="32"/>
      <c r="FX71" s="32"/>
      <c r="FY71" s="32"/>
      <c r="FZ71" s="32"/>
      <c r="GA71" s="32"/>
      <c r="GB71" s="32"/>
      <c r="GC71" s="32"/>
      <c r="GD71" s="32"/>
      <c r="GE71" s="32"/>
      <c r="GF71" s="32"/>
      <c r="GG71" s="32"/>
      <c r="GH71" s="32"/>
      <c r="GI71" s="32"/>
      <c r="GJ71" s="32"/>
      <c r="GK71" s="32"/>
      <c r="GL71" s="32"/>
      <c r="GM71" s="32"/>
      <c r="GN71" s="32"/>
      <c r="GO71" s="32"/>
      <c r="GP71" s="32"/>
      <c r="GQ71" s="32"/>
      <c r="GR71" s="32"/>
      <c r="GS71" s="32"/>
      <c r="GT71" s="32"/>
      <c r="GU71" s="32"/>
      <c r="GV71" s="32"/>
      <c r="GW71" s="32"/>
      <c r="GX71" s="32"/>
      <c r="GY71" s="32"/>
      <c r="GZ71" s="32"/>
      <c r="HA71" s="32"/>
      <c r="HB71" s="32"/>
      <c r="HC71" s="32"/>
      <c r="HD71" s="32"/>
      <c r="HE71" s="32"/>
      <c r="HF71" s="32"/>
      <c r="HG71" s="32"/>
      <c r="HH71" s="32"/>
      <c r="HI71" s="32"/>
      <c r="HJ71" s="32"/>
      <c r="HK71" s="32"/>
      <c r="HL71" s="32"/>
      <c r="HM71" s="32"/>
      <c r="HN71" s="32"/>
      <c r="HO71" s="32"/>
      <c r="HP71" s="32"/>
      <c r="HQ71" s="32"/>
      <c r="HR71" s="32"/>
      <c r="HS71" s="32"/>
      <c r="HT71" s="32"/>
      <c r="HU71" s="32"/>
      <c r="HV71" s="32"/>
      <c r="HW71" s="32"/>
      <c r="HX71" s="32"/>
      <c r="HY71" s="32"/>
      <c r="HZ71" s="32"/>
      <c r="IA71" s="32"/>
      <c r="IB71" s="32"/>
      <c r="IC71" s="32"/>
      <c r="ID71" s="32"/>
      <c r="IE71" s="32"/>
    </row>
    <row r="72" spans="1:242" s="33" customFormat="1" ht="17.25" customHeight="1">
      <c r="A72" s="70" t="s">
        <v>104</v>
      </c>
      <c r="B72" s="55" t="s">
        <v>107</v>
      </c>
      <c r="C72" s="46" t="str">
        <f t="shared" si="0"/>
        <v>鹿田会館・講堂　コミュニケーション・スペース</v>
      </c>
      <c r="D72" s="46" t="s">
        <v>206</v>
      </c>
      <c r="E72" s="52">
        <v>96.75</v>
      </c>
      <c r="F72" s="53">
        <v>40</v>
      </c>
      <c r="G72" s="51">
        <v>1100</v>
      </c>
      <c r="H72" s="69"/>
      <c r="I72" s="69"/>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32"/>
      <c r="FI72" s="32"/>
      <c r="FJ72" s="32"/>
      <c r="FK72" s="32"/>
      <c r="FL72" s="32"/>
      <c r="FM72" s="32"/>
      <c r="FN72" s="32"/>
      <c r="FO72" s="32"/>
      <c r="FP72" s="32"/>
      <c r="FQ72" s="32"/>
      <c r="FR72" s="32"/>
      <c r="FS72" s="32"/>
      <c r="FT72" s="32"/>
      <c r="FU72" s="32"/>
      <c r="FV72" s="32"/>
      <c r="FW72" s="32"/>
      <c r="FX72" s="32"/>
      <c r="FY72" s="32"/>
      <c r="FZ72" s="32"/>
      <c r="GA72" s="32"/>
      <c r="GB72" s="32"/>
      <c r="GC72" s="32"/>
      <c r="GD72" s="32"/>
      <c r="GE72" s="32"/>
      <c r="GF72" s="32"/>
      <c r="GG72" s="32"/>
      <c r="GH72" s="32"/>
      <c r="GI72" s="32"/>
      <c r="GJ72" s="32"/>
      <c r="GK72" s="32"/>
      <c r="GL72" s="32"/>
      <c r="GM72" s="32"/>
      <c r="GN72" s="32"/>
      <c r="GO72" s="32"/>
      <c r="GP72" s="32"/>
      <c r="GQ72" s="32"/>
      <c r="GR72" s="32"/>
      <c r="GS72" s="32"/>
      <c r="GT72" s="32"/>
      <c r="GU72" s="32"/>
      <c r="GV72" s="32"/>
      <c r="GW72" s="32"/>
      <c r="GX72" s="32"/>
      <c r="GY72" s="32"/>
      <c r="GZ72" s="32"/>
      <c r="HA72" s="32"/>
      <c r="HB72" s="32"/>
      <c r="HC72" s="32"/>
      <c r="HD72" s="32"/>
      <c r="HE72" s="32"/>
      <c r="HF72" s="32"/>
      <c r="HG72" s="32"/>
      <c r="HH72" s="32"/>
      <c r="HI72" s="32"/>
      <c r="HJ72" s="32"/>
      <c r="HK72" s="32"/>
      <c r="HL72" s="32"/>
      <c r="HM72" s="32"/>
      <c r="HN72" s="32"/>
      <c r="HO72" s="32"/>
      <c r="HP72" s="32"/>
      <c r="HQ72" s="32"/>
      <c r="HR72" s="32"/>
      <c r="HS72" s="32"/>
      <c r="HT72" s="32"/>
      <c r="HU72" s="32"/>
      <c r="HV72" s="32"/>
      <c r="HW72" s="32"/>
      <c r="HX72" s="32"/>
      <c r="HY72" s="32"/>
      <c r="HZ72" s="32"/>
      <c r="IA72" s="32"/>
      <c r="IB72" s="32"/>
      <c r="IC72" s="32"/>
      <c r="ID72" s="32"/>
      <c r="IE72" s="32"/>
    </row>
    <row r="73" spans="1:242" s="33" customFormat="1" ht="21.75" customHeight="1">
      <c r="A73" s="70" t="s">
        <v>104</v>
      </c>
      <c r="B73" s="55" t="s">
        <v>108</v>
      </c>
      <c r="C73" s="46" t="str">
        <f t="shared" si="0"/>
        <v>鹿田会館・講堂　講堂</v>
      </c>
      <c r="D73" s="46" t="s">
        <v>207</v>
      </c>
      <c r="E73" s="52">
        <v>334.89</v>
      </c>
      <c r="F73" s="53">
        <v>179</v>
      </c>
      <c r="G73" s="51">
        <v>3850</v>
      </c>
      <c r="H73" s="31"/>
      <c r="I73" s="69"/>
      <c r="J73" s="69"/>
      <c r="K73" s="69"/>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32"/>
      <c r="GB73" s="32"/>
      <c r="GC73" s="32"/>
      <c r="GD73" s="32"/>
      <c r="GE73" s="32"/>
      <c r="GF73" s="32"/>
      <c r="GG73" s="32"/>
      <c r="GH73" s="32"/>
      <c r="GI73" s="32"/>
      <c r="GJ73" s="32"/>
      <c r="GK73" s="32"/>
      <c r="GL73" s="32"/>
      <c r="GM73" s="32"/>
      <c r="GN73" s="32"/>
      <c r="GO73" s="32"/>
      <c r="GP73" s="32"/>
      <c r="GQ73" s="32"/>
      <c r="GR73" s="32"/>
      <c r="GS73" s="32"/>
      <c r="GT73" s="32"/>
      <c r="GU73" s="32"/>
      <c r="GV73" s="32"/>
      <c r="GW73" s="32"/>
      <c r="GX73" s="32"/>
      <c r="GY73" s="32"/>
      <c r="GZ73" s="32"/>
      <c r="HA73" s="32"/>
      <c r="HB73" s="32"/>
      <c r="HC73" s="32"/>
      <c r="HD73" s="32"/>
      <c r="HE73" s="32"/>
      <c r="HF73" s="32"/>
      <c r="HG73" s="32"/>
      <c r="HH73" s="32"/>
      <c r="HI73" s="32"/>
      <c r="HJ73" s="32"/>
      <c r="HK73" s="32"/>
      <c r="HL73" s="32"/>
      <c r="HM73" s="32"/>
      <c r="HN73" s="32"/>
      <c r="HO73" s="32"/>
      <c r="HP73" s="32"/>
      <c r="HQ73" s="32"/>
      <c r="HR73" s="32"/>
      <c r="HS73" s="32"/>
      <c r="HT73" s="32"/>
      <c r="HU73" s="32"/>
      <c r="HV73" s="32"/>
      <c r="HW73" s="32"/>
      <c r="HX73" s="32"/>
      <c r="HY73" s="32"/>
      <c r="HZ73" s="32"/>
      <c r="IA73" s="32"/>
      <c r="IB73" s="32"/>
      <c r="IC73" s="32"/>
      <c r="ID73" s="32"/>
      <c r="IE73" s="32"/>
      <c r="IF73" s="32"/>
      <c r="IG73" s="32"/>
    </row>
    <row r="74" spans="1:242" s="33" customFormat="1" ht="13.5" customHeight="1">
      <c r="A74" s="71"/>
      <c r="B74" s="71"/>
      <c r="C74" s="71"/>
      <c r="D74" s="71"/>
      <c r="E74" s="32"/>
      <c r="F74" s="71"/>
      <c r="G74" s="71"/>
      <c r="H74" s="72"/>
      <c r="I74" s="31"/>
      <c r="J74" s="69"/>
      <c r="K74" s="69"/>
      <c r="L74" s="69"/>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32"/>
      <c r="GB74" s="32"/>
      <c r="GC74" s="32"/>
      <c r="GD74" s="32"/>
      <c r="GE74" s="32"/>
      <c r="GF74" s="32"/>
      <c r="GG74" s="32"/>
      <c r="GH74" s="32"/>
      <c r="GI74" s="32"/>
      <c r="GJ74" s="32"/>
      <c r="GK74" s="32"/>
      <c r="GL74" s="32"/>
      <c r="GM74" s="32"/>
      <c r="GN74" s="32"/>
      <c r="GO74" s="32"/>
      <c r="GP74" s="32"/>
      <c r="GQ74" s="32"/>
      <c r="GR74" s="32"/>
      <c r="GS74" s="32"/>
      <c r="GT74" s="32"/>
      <c r="GU74" s="32"/>
      <c r="GV74" s="32"/>
      <c r="GW74" s="32"/>
      <c r="GX74" s="32"/>
      <c r="GY74" s="32"/>
      <c r="GZ74" s="32"/>
      <c r="HA74" s="32"/>
      <c r="HB74" s="32"/>
      <c r="HC74" s="32"/>
      <c r="HD74" s="32"/>
      <c r="HE74" s="32"/>
      <c r="HF74" s="32"/>
      <c r="HG74" s="32"/>
      <c r="HH74" s="32"/>
      <c r="HI74" s="32"/>
      <c r="HJ74" s="32"/>
      <c r="HK74" s="32"/>
      <c r="HL74" s="32"/>
      <c r="HM74" s="32"/>
      <c r="HN74" s="32"/>
      <c r="HO74" s="32"/>
      <c r="HP74" s="32"/>
      <c r="HQ74" s="32"/>
      <c r="HR74" s="32"/>
      <c r="HS74" s="32"/>
      <c r="HT74" s="32"/>
      <c r="HU74" s="32"/>
      <c r="HV74" s="32"/>
      <c r="HW74" s="32"/>
      <c r="HX74" s="32"/>
      <c r="HY74" s="32"/>
      <c r="HZ74" s="32"/>
      <c r="IA74" s="32"/>
      <c r="IB74" s="32"/>
      <c r="IC74" s="32"/>
      <c r="ID74" s="32"/>
      <c r="IE74" s="32"/>
      <c r="IF74" s="32"/>
      <c r="IG74" s="32"/>
      <c r="IH74" s="32"/>
    </row>
    <row r="75" spans="1:242" s="33" customFormat="1" ht="17.25" customHeight="1">
      <c r="A75" s="73" t="s">
        <v>109</v>
      </c>
      <c r="B75" s="73"/>
      <c r="C75" s="73"/>
      <c r="D75" s="73"/>
      <c r="E75" s="32"/>
      <c r="F75" s="71"/>
      <c r="G75" s="71"/>
      <c r="H75" s="31"/>
      <c r="I75" s="69"/>
      <c r="J75" s="69"/>
      <c r="K75" s="69"/>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32"/>
      <c r="GB75" s="32"/>
      <c r="GC75" s="32"/>
      <c r="GD75" s="32"/>
      <c r="GE75" s="32"/>
      <c r="GF75" s="32"/>
      <c r="GG75" s="32"/>
      <c r="GH75" s="32"/>
      <c r="GI75" s="32"/>
      <c r="GJ75" s="32"/>
      <c r="GK75" s="32"/>
      <c r="GL75" s="32"/>
      <c r="GM75" s="32"/>
      <c r="GN75" s="32"/>
      <c r="GO75" s="32"/>
      <c r="GP75" s="32"/>
      <c r="GQ75" s="32"/>
      <c r="GR75" s="32"/>
      <c r="GS75" s="32"/>
      <c r="GT75" s="32"/>
      <c r="GU75" s="32"/>
      <c r="GV75" s="32"/>
      <c r="GW75" s="32"/>
      <c r="GX75" s="32"/>
      <c r="GY75" s="32"/>
      <c r="GZ75" s="32"/>
      <c r="HA75" s="32"/>
      <c r="HB75" s="32"/>
      <c r="HC75" s="32"/>
      <c r="HD75" s="32"/>
      <c r="HE75" s="32"/>
      <c r="HF75" s="32"/>
      <c r="HG75" s="32"/>
      <c r="HH75" s="32"/>
      <c r="HI75" s="32"/>
      <c r="HJ75" s="32"/>
      <c r="HK75" s="32"/>
      <c r="HL75" s="32"/>
      <c r="HM75" s="32"/>
      <c r="HN75" s="32"/>
      <c r="HO75" s="32"/>
      <c r="HP75" s="32"/>
      <c r="HQ75" s="32"/>
      <c r="HR75" s="32"/>
      <c r="HS75" s="32"/>
      <c r="HT75" s="32"/>
      <c r="HU75" s="32"/>
      <c r="HV75" s="32"/>
      <c r="HW75" s="32"/>
      <c r="HX75" s="32"/>
      <c r="HY75" s="32"/>
      <c r="HZ75" s="32"/>
      <c r="IA75" s="32"/>
      <c r="IB75" s="32"/>
      <c r="IC75" s="32"/>
      <c r="ID75" s="32"/>
      <c r="IE75" s="32"/>
      <c r="IF75" s="32"/>
      <c r="IG75" s="32"/>
    </row>
    <row r="76" spans="1:242" s="33" customFormat="1" ht="17.25" customHeight="1">
      <c r="A76" s="73" t="s">
        <v>110</v>
      </c>
      <c r="B76" s="73"/>
      <c r="C76" s="73"/>
      <c r="D76" s="73"/>
      <c r="E76" s="32"/>
      <c r="F76" s="71"/>
      <c r="G76" s="71"/>
      <c r="H76" s="69"/>
      <c r="I76" s="69"/>
      <c r="J76" s="69"/>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32"/>
      <c r="GB76" s="32"/>
      <c r="GC76" s="32"/>
      <c r="GD76" s="32"/>
      <c r="GE76" s="32"/>
      <c r="GF76" s="32"/>
      <c r="GG76" s="32"/>
      <c r="GH76" s="32"/>
      <c r="GI76" s="32"/>
      <c r="GJ76" s="32"/>
      <c r="GK76" s="32"/>
      <c r="GL76" s="32"/>
      <c r="GM76" s="32"/>
      <c r="GN76" s="32"/>
      <c r="GO76" s="32"/>
      <c r="GP76" s="32"/>
      <c r="GQ76" s="32"/>
      <c r="GR76" s="32"/>
      <c r="GS76" s="32"/>
      <c r="GT76" s="32"/>
      <c r="GU76" s="32"/>
      <c r="GV76" s="32"/>
      <c r="GW76" s="32"/>
      <c r="GX76" s="32"/>
      <c r="GY76" s="32"/>
      <c r="GZ76" s="32"/>
      <c r="HA76" s="32"/>
      <c r="HB76" s="32"/>
      <c r="HC76" s="32"/>
      <c r="HD76" s="32"/>
      <c r="HE76" s="32"/>
      <c r="HF76" s="32"/>
      <c r="HG76" s="32"/>
      <c r="HH76" s="32"/>
      <c r="HI76" s="32"/>
      <c r="HJ76" s="32"/>
      <c r="HK76" s="32"/>
      <c r="HL76" s="32"/>
      <c r="HM76" s="32"/>
      <c r="HN76" s="32"/>
      <c r="HO76" s="32"/>
      <c r="HP76" s="32"/>
      <c r="HQ76" s="32"/>
      <c r="HR76" s="32"/>
      <c r="HS76" s="32"/>
      <c r="HT76" s="32"/>
      <c r="HU76" s="32"/>
      <c r="HV76" s="32"/>
      <c r="HW76" s="32"/>
      <c r="HX76" s="32"/>
      <c r="HY76" s="32"/>
      <c r="HZ76" s="32"/>
      <c r="IA76" s="32"/>
      <c r="IB76" s="32"/>
      <c r="IC76" s="32"/>
      <c r="ID76" s="32"/>
      <c r="IE76" s="32"/>
      <c r="IF76" s="32"/>
    </row>
    <row r="77" spans="1:242" s="33" customFormat="1" ht="14.25">
      <c r="A77" s="71"/>
      <c r="B77" s="71"/>
      <c r="C77" s="71"/>
      <c r="D77" s="71"/>
      <c r="E77" s="71"/>
      <c r="F77" s="71"/>
      <c r="G77" s="32"/>
      <c r="H77" s="31"/>
      <c r="I77" s="31"/>
      <c r="J77" s="69"/>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c r="EV77" s="32"/>
      <c r="EW77" s="32"/>
      <c r="EX77" s="32"/>
      <c r="EY77" s="32"/>
      <c r="EZ77" s="32"/>
      <c r="FA77" s="32"/>
      <c r="FB77" s="32"/>
      <c r="FC77" s="32"/>
      <c r="FD77" s="32"/>
      <c r="FE77" s="32"/>
      <c r="FF77" s="32"/>
      <c r="FG77" s="32"/>
      <c r="FH77" s="32"/>
      <c r="FI77" s="32"/>
      <c r="FJ77" s="32"/>
      <c r="FK77" s="32"/>
      <c r="FL77" s="32"/>
      <c r="FM77" s="32"/>
      <c r="FN77" s="32"/>
      <c r="FO77" s="32"/>
      <c r="FP77" s="32"/>
      <c r="FQ77" s="32"/>
      <c r="FR77" s="32"/>
      <c r="FS77" s="32"/>
      <c r="FT77" s="32"/>
      <c r="FU77" s="32"/>
      <c r="FV77" s="32"/>
      <c r="FW77" s="32"/>
      <c r="FX77" s="32"/>
      <c r="FY77" s="32"/>
      <c r="FZ77" s="32"/>
      <c r="GA77" s="32"/>
      <c r="GB77" s="32"/>
      <c r="GC77" s="32"/>
      <c r="GD77" s="32"/>
      <c r="GE77" s="32"/>
      <c r="GF77" s="32"/>
      <c r="GG77" s="32"/>
      <c r="GH77" s="32"/>
      <c r="GI77" s="32"/>
      <c r="GJ77" s="32"/>
      <c r="GK77" s="32"/>
      <c r="GL77" s="32"/>
      <c r="GM77" s="32"/>
      <c r="GN77" s="32"/>
      <c r="GO77" s="32"/>
      <c r="GP77" s="32"/>
      <c r="GQ77" s="32"/>
      <c r="GR77" s="32"/>
      <c r="GS77" s="32"/>
      <c r="GT77" s="32"/>
      <c r="GU77" s="32"/>
      <c r="GV77" s="32"/>
      <c r="GW77" s="32"/>
      <c r="GX77" s="32"/>
      <c r="GY77" s="32"/>
      <c r="GZ77" s="32"/>
      <c r="HA77" s="32"/>
      <c r="HB77" s="32"/>
      <c r="HC77" s="32"/>
      <c r="HD77" s="32"/>
      <c r="HE77" s="32"/>
      <c r="HF77" s="32"/>
      <c r="HG77" s="32"/>
      <c r="HH77" s="32"/>
      <c r="HI77" s="32"/>
      <c r="HJ77" s="32"/>
      <c r="HK77" s="32"/>
      <c r="HL77" s="32"/>
      <c r="HM77" s="32"/>
      <c r="HN77" s="32"/>
      <c r="HO77" s="32"/>
      <c r="HP77" s="32"/>
      <c r="HQ77" s="32"/>
      <c r="HR77" s="32"/>
      <c r="HS77" s="32"/>
      <c r="HT77" s="32"/>
      <c r="HU77" s="32"/>
      <c r="HV77" s="32"/>
      <c r="HW77" s="32"/>
      <c r="HX77" s="32"/>
      <c r="HY77" s="32"/>
      <c r="HZ77" s="32"/>
      <c r="IA77" s="32"/>
      <c r="IB77" s="32"/>
      <c r="IC77" s="32"/>
      <c r="ID77" s="32"/>
      <c r="IE77" s="32"/>
      <c r="IF77" s="32"/>
    </row>
    <row r="78" spans="1:242" s="33" customFormat="1" ht="14.25">
      <c r="A78" s="74" t="s">
        <v>136</v>
      </c>
      <c r="B78" s="74" t="s">
        <v>137</v>
      </c>
      <c r="C78" s="74"/>
      <c r="D78" s="74"/>
      <c r="E78" s="75" t="s">
        <v>138</v>
      </c>
      <c r="F78" s="75" t="s">
        <v>139</v>
      </c>
      <c r="G78" s="74" t="s">
        <v>140</v>
      </c>
      <c r="H78" s="74" t="s">
        <v>141</v>
      </c>
      <c r="I78" s="31"/>
      <c r="J78" s="31"/>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c r="EO78" s="32"/>
      <c r="EP78" s="32"/>
      <c r="EQ78" s="32"/>
      <c r="ER78" s="32"/>
      <c r="ES78" s="32"/>
      <c r="ET78" s="32"/>
      <c r="EU78" s="32"/>
      <c r="EV78" s="32"/>
      <c r="EW78" s="32"/>
      <c r="EX78" s="32"/>
      <c r="EY78" s="32"/>
      <c r="EZ78" s="32"/>
      <c r="FA78" s="32"/>
      <c r="FB78" s="32"/>
      <c r="FC78" s="32"/>
      <c r="FD78" s="32"/>
      <c r="FE78" s="32"/>
      <c r="FF78" s="32"/>
      <c r="FG78" s="32"/>
      <c r="FH78" s="32"/>
      <c r="FI78" s="32"/>
      <c r="FJ78" s="32"/>
      <c r="FK78" s="32"/>
      <c r="FL78" s="32"/>
      <c r="FM78" s="32"/>
      <c r="FN78" s="32"/>
      <c r="FO78" s="32"/>
      <c r="FP78" s="32"/>
      <c r="FQ78" s="32"/>
      <c r="FR78" s="32"/>
      <c r="FS78" s="32"/>
      <c r="FT78" s="32"/>
      <c r="FU78" s="32"/>
      <c r="FV78" s="32"/>
      <c r="FW78" s="32"/>
      <c r="FX78" s="32"/>
      <c r="FY78" s="32"/>
      <c r="FZ78" s="32"/>
      <c r="GA78" s="32"/>
      <c r="GB78" s="32"/>
      <c r="GC78" s="32"/>
      <c r="GD78" s="32"/>
      <c r="GE78" s="32"/>
      <c r="GF78" s="32"/>
      <c r="GG78" s="32"/>
      <c r="GH78" s="32"/>
      <c r="GI78" s="32"/>
      <c r="GJ78" s="32"/>
      <c r="GK78" s="32"/>
      <c r="GL78" s="32"/>
      <c r="GM78" s="32"/>
      <c r="GN78" s="32"/>
      <c r="GO78" s="32"/>
      <c r="GP78" s="32"/>
      <c r="GQ78" s="32"/>
      <c r="GR78" s="32"/>
      <c r="GS78" s="32"/>
      <c r="GT78" s="32"/>
      <c r="GU78" s="32"/>
      <c r="GV78" s="32"/>
      <c r="GW78" s="32"/>
      <c r="GX78" s="32"/>
      <c r="GY78" s="32"/>
      <c r="GZ78" s="32"/>
      <c r="HA78" s="32"/>
      <c r="HB78" s="32"/>
      <c r="HC78" s="32"/>
      <c r="HD78" s="32"/>
      <c r="HE78" s="32"/>
      <c r="HF78" s="32"/>
      <c r="HG78" s="32"/>
      <c r="HH78" s="32"/>
      <c r="HI78" s="32"/>
      <c r="HJ78" s="32"/>
      <c r="HK78" s="32"/>
      <c r="HL78" s="32"/>
      <c r="HM78" s="32"/>
      <c r="HN78" s="32"/>
      <c r="HO78" s="32"/>
      <c r="HP78" s="32"/>
      <c r="HQ78" s="32"/>
      <c r="HR78" s="32"/>
      <c r="HS78" s="32"/>
      <c r="HT78" s="32"/>
      <c r="HU78" s="32"/>
      <c r="HV78" s="32"/>
      <c r="HW78" s="32"/>
      <c r="HX78" s="32"/>
      <c r="HY78" s="32"/>
      <c r="HZ78" s="32"/>
      <c r="IA78" s="32"/>
      <c r="IB78" s="32"/>
      <c r="IC78" s="32"/>
      <c r="ID78" s="32"/>
      <c r="IE78" s="32"/>
      <c r="IF78" s="32"/>
    </row>
    <row r="79" spans="1:242" s="33" customFormat="1">
      <c r="A79" s="76" t="str">
        <f t="shared" ref="A79:A85" si="1">IF($B79="","",VLOOKUP(B79,$B$9:$G$72,5,FALSE))</f>
        <v/>
      </c>
      <c r="B79" s="77"/>
      <c r="C79" s="77"/>
      <c r="D79" s="77"/>
      <c r="E79" s="78" t="str">
        <f>IF($B79="","",(VLOOKUP(B79,$B$9:$G$73,4,FALSE)))</f>
        <v/>
      </c>
      <c r="F79" s="79"/>
      <c r="G79" s="80" t="str">
        <f t="shared" ref="G79:G85" si="2">IF(OR(E79="",F79=""),"",E79*F79)</f>
        <v/>
      </c>
      <c r="H79" s="76" t="str">
        <f>IF($B79="","",VLOOKUP(B79,$B$9:$H$73,2,FALSE))</f>
        <v/>
      </c>
      <c r="I79" s="31"/>
      <c r="J79" s="31"/>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2"/>
      <c r="EC79" s="32"/>
      <c r="ED79" s="32"/>
      <c r="EE79" s="32"/>
      <c r="EF79" s="32"/>
      <c r="EG79" s="32"/>
      <c r="EH79" s="32"/>
      <c r="EI79" s="32"/>
      <c r="EJ79" s="32"/>
      <c r="EK79" s="32"/>
      <c r="EL79" s="32"/>
      <c r="EM79" s="32"/>
      <c r="EN79" s="32"/>
      <c r="EO79" s="32"/>
      <c r="EP79" s="32"/>
      <c r="EQ79" s="32"/>
      <c r="ER79" s="32"/>
      <c r="ES79" s="32"/>
      <c r="ET79" s="32"/>
      <c r="EU79" s="32"/>
      <c r="EV79" s="32"/>
      <c r="EW79" s="32"/>
      <c r="EX79" s="32"/>
      <c r="EY79" s="32"/>
      <c r="EZ79" s="32"/>
      <c r="FA79" s="32"/>
      <c r="FB79" s="32"/>
      <c r="FC79" s="32"/>
      <c r="FD79" s="32"/>
      <c r="FE79" s="32"/>
      <c r="FF79" s="32"/>
      <c r="FG79" s="32"/>
      <c r="FH79" s="32"/>
      <c r="FI79" s="32"/>
      <c r="FJ79" s="32"/>
      <c r="FK79" s="32"/>
      <c r="FL79" s="32"/>
      <c r="FM79" s="32"/>
      <c r="FN79" s="32"/>
      <c r="FO79" s="32"/>
      <c r="FP79" s="32"/>
      <c r="FQ79" s="32"/>
      <c r="FR79" s="32"/>
      <c r="FS79" s="32"/>
      <c r="FT79" s="32"/>
      <c r="FU79" s="32"/>
      <c r="FV79" s="32"/>
      <c r="FW79" s="32"/>
      <c r="FX79" s="32"/>
      <c r="FY79" s="32"/>
      <c r="FZ79" s="32"/>
      <c r="GA79" s="32"/>
      <c r="GB79" s="32"/>
      <c r="GC79" s="32"/>
      <c r="GD79" s="32"/>
      <c r="GE79" s="32"/>
      <c r="GF79" s="32"/>
      <c r="GG79" s="32"/>
      <c r="GH79" s="32"/>
      <c r="GI79" s="32"/>
      <c r="GJ79" s="32"/>
      <c r="GK79" s="32"/>
      <c r="GL79" s="32"/>
      <c r="GM79" s="32"/>
      <c r="GN79" s="32"/>
      <c r="GO79" s="32"/>
      <c r="GP79" s="32"/>
      <c r="GQ79" s="32"/>
      <c r="GR79" s="32"/>
      <c r="GS79" s="32"/>
      <c r="GT79" s="32"/>
      <c r="GU79" s="32"/>
      <c r="GV79" s="32"/>
      <c r="GW79" s="32"/>
      <c r="GX79" s="32"/>
      <c r="GY79" s="32"/>
      <c r="GZ79" s="32"/>
      <c r="HA79" s="32"/>
      <c r="HB79" s="32"/>
      <c r="HC79" s="32"/>
      <c r="HD79" s="32"/>
      <c r="HE79" s="32"/>
      <c r="HF79" s="32"/>
      <c r="HG79" s="32"/>
      <c r="HH79" s="32"/>
      <c r="HI79" s="32"/>
      <c r="HJ79" s="32"/>
      <c r="HK79" s="32"/>
      <c r="HL79" s="32"/>
      <c r="HM79" s="32"/>
      <c r="HN79" s="32"/>
      <c r="HO79" s="32"/>
      <c r="HP79" s="32"/>
      <c r="HQ79" s="32"/>
      <c r="HR79" s="32"/>
      <c r="HS79" s="32"/>
      <c r="HT79" s="32"/>
      <c r="HU79" s="32"/>
      <c r="HV79" s="32"/>
      <c r="HW79" s="32"/>
      <c r="HX79" s="32"/>
      <c r="HY79" s="32"/>
      <c r="HZ79" s="32"/>
      <c r="IA79" s="32"/>
      <c r="IB79" s="32"/>
      <c r="IC79" s="32"/>
      <c r="ID79" s="32"/>
      <c r="IE79" s="32"/>
      <c r="IF79" s="32"/>
    </row>
    <row r="80" spans="1:242" s="33" customFormat="1">
      <c r="A80" s="76" t="str">
        <f t="shared" si="1"/>
        <v/>
      </c>
      <c r="B80" s="77"/>
      <c r="C80" s="77"/>
      <c r="D80" s="77"/>
      <c r="E80" s="78" t="str">
        <f t="shared" ref="E80:E85" si="3">IF($B80="","",(VLOOKUP(B80,$B$9:$G$72,4,FALSE)))</f>
        <v/>
      </c>
      <c r="F80" s="79"/>
      <c r="G80" s="80" t="str">
        <f t="shared" si="2"/>
        <v/>
      </c>
      <c r="H80" s="76" t="str">
        <f t="shared" ref="H80:H85" si="4">IF($B80="","",VLOOKUP(B80,$B$9:$H$71,2,FALSE))</f>
        <v/>
      </c>
      <c r="I80" s="31"/>
      <c r="J80" s="31"/>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c r="EB80" s="32"/>
      <c r="EC80" s="32"/>
      <c r="ED80" s="32"/>
      <c r="EE80" s="32"/>
      <c r="EF80" s="32"/>
      <c r="EG80" s="32"/>
      <c r="EH80" s="32"/>
      <c r="EI80" s="32"/>
      <c r="EJ80" s="32"/>
      <c r="EK80" s="32"/>
      <c r="EL80" s="32"/>
      <c r="EM80" s="32"/>
      <c r="EN80" s="32"/>
      <c r="EO80" s="32"/>
      <c r="EP80" s="32"/>
      <c r="EQ80" s="32"/>
      <c r="ER80" s="32"/>
      <c r="ES80" s="32"/>
      <c r="ET80" s="32"/>
      <c r="EU80" s="32"/>
      <c r="EV80" s="32"/>
      <c r="EW80" s="32"/>
      <c r="EX80" s="32"/>
      <c r="EY80" s="32"/>
      <c r="EZ80" s="32"/>
      <c r="FA80" s="32"/>
      <c r="FB80" s="32"/>
      <c r="FC80" s="32"/>
      <c r="FD80" s="32"/>
      <c r="FE80" s="32"/>
      <c r="FF80" s="32"/>
      <c r="FG80" s="32"/>
      <c r="FH80" s="32"/>
      <c r="FI80" s="32"/>
      <c r="FJ80" s="32"/>
      <c r="FK80" s="32"/>
      <c r="FL80" s="32"/>
      <c r="FM80" s="32"/>
      <c r="FN80" s="32"/>
      <c r="FO80" s="32"/>
      <c r="FP80" s="32"/>
      <c r="FQ80" s="32"/>
      <c r="FR80" s="32"/>
      <c r="FS80" s="32"/>
      <c r="FT80" s="32"/>
      <c r="FU80" s="32"/>
      <c r="FV80" s="32"/>
      <c r="FW80" s="32"/>
      <c r="FX80" s="32"/>
      <c r="FY80" s="32"/>
      <c r="FZ80" s="32"/>
      <c r="GA80" s="32"/>
      <c r="GB80" s="32"/>
      <c r="GC80" s="32"/>
      <c r="GD80" s="32"/>
      <c r="GE80" s="32"/>
      <c r="GF80" s="32"/>
      <c r="GG80" s="32"/>
      <c r="GH80" s="32"/>
      <c r="GI80" s="32"/>
      <c r="GJ80" s="32"/>
      <c r="GK80" s="32"/>
      <c r="GL80" s="32"/>
      <c r="GM80" s="32"/>
      <c r="GN80" s="32"/>
      <c r="GO80" s="32"/>
      <c r="GP80" s="32"/>
      <c r="GQ80" s="32"/>
      <c r="GR80" s="32"/>
      <c r="GS80" s="32"/>
      <c r="GT80" s="32"/>
      <c r="GU80" s="32"/>
      <c r="GV80" s="32"/>
      <c r="GW80" s="32"/>
      <c r="GX80" s="32"/>
      <c r="GY80" s="32"/>
      <c r="GZ80" s="32"/>
      <c r="HA80" s="32"/>
      <c r="HB80" s="32"/>
      <c r="HC80" s="32"/>
      <c r="HD80" s="32"/>
      <c r="HE80" s="32"/>
      <c r="HF80" s="32"/>
      <c r="HG80" s="32"/>
      <c r="HH80" s="32"/>
      <c r="HI80" s="32"/>
      <c r="HJ80" s="32"/>
      <c r="HK80" s="32"/>
      <c r="HL80" s="32"/>
      <c r="HM80" s="32"/>
      <c r="HN80" s="32"/>
      <c r="HO80" s="32"/>
      <c r="HP80" s="32"/>
      <c r="HQ80" s="32"/>
      <c r="HR80" s="32"/>
      <c r="HS80" s="32"/>
      <c r="HT80" s="32"/>
      <c r="HU80" s="32"/>
      <c r="HV80" s="32"/>
      <c r="HW80" s="32"/>
      <c r="HX80" s="32"/>
      <c r="HY80" s="32"/>
      <c r="HZ80" s="32"/>
      <c r="IA80" s="32"/>
      <c r="IB80" s="32"/>
      <c r="IC80" s="32"/>
      <c r="ID80" s="32"/>
      <c r="IE80" s="32"/>
      <c r="IF80" s="32"/>
    </row>
    <row r="81" spans="1:243" s="33" customFormat="1">
      <c r="A81" s="76" t="str">
        <f t="shared" si="1"/>
        <v/>
      </c>
      <c r="B81" s="77"/>
      <c r="C81" s="77"/>
      <c r="D81" s="77"/>
      <c r="E81" s="78" t="str">
        <f t="shared" si="3"/>
        <v/>
      </c>
      <c r="F81" s="79"/>
      <c r="G81" s="80" t="str">
        <f t="shared" si="2"/>
        <v/>
      </c>
      <c r="H81" s="76" t="str">
        <f t="shared" si="4"/>
        <v/>
      </c>
      <c r="I81" s="31"/>
      <c r="J81" s="31"/>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32"/>
      <c r="FZ81" s="32"/>
      <c r="GA81" s="32"/>
      <c r="GB81" s="32"/>
      <c r="GC81" s="32"/>
      <c r="GD81" s="32"/>
      <c r="GE81" s="32"/>
      <c r="GF81" s="32"/>
      <c r="GG81" s="32"/>
      <c r="GH81" s="32"/>
      <c r="GI81" s="32"/>
      <c r="GJ81" s="32"/>
      <c r="GK81" s="32"/>
      <c r="GL81" s="32"/>
      <c r="GM81" s="32"/>
      <c r="GN81" s="32"/>
      <c r="GO81" s="32"/>
      <c r="GP81" s="32"/>
      <c r="GQ81" s="32"/>
      <c r="GR81" s="32"/>
      <c r="GS81" s="32"/>
      <c r="GT81" s="32"/>
      <c r="GU81" s="32"/>
      <c r="GV81" s="32"/>
      <c r="GW81" s="32"/>
      <c r="GX81" s="32"/>
      <c r="GY81" s="32"/>
      <c r="GZ81" s="32"/>
      <c r="HA81" s="32"/>
      <c r="HB81" s="32"/>
      <c r="HC81" s="32"/>
      <c r="HD81" s="32"/>
      <c r="HE81" s="32"/>
      <c r="HF81" s="32"/>
      <c r="HG81" s="32"/>
      <c r="HH81" s="32"/>
      <c r="HI81" s="32"/>
      <c r="HJ81" s="32"/>
      <c r="HK81" s="32"/>
      <c r="HL81" s="32"/>
      <c r="HM81" s="32"/>
      <c r="HN81" s="32"/>
      <c r="HO81" s="32"/>
      <c r="HP81" s="32"/>
      <c r="HQ81" s="32"/>
      <c r="HR81" s="32"/>
      <c r="HS81" s="32"/>
      <c r="HT81" s="32"/>
      <c r="HU81" s="32"/>
      <c r="HV81" s="32"/>
      <c r="HW81" s="32"/>
      <c r="HX81" s="32"/>
      <c r="HY81" s="32"/>
      <c r="HZ81" s="32"/>
      <c r="IA81" s="32"/>
      <c r="IB81" s="32"/>
      <c r="IC81" s="32"/>
      <c r="ID81" s="32"/>
      <c r="IE81" s="32"/>
      <c r="IF81" s="32"/>
    </row>
    <row r="82" spans="1:243" s="33" customFormat="1">
      <c r="A82" s="76" t="str">
        <f t="shared" si="1"/>
        <v/>
      </c>
      <c r="B82" s="77"/>
      <c r="C82" s="77"/>
      <c r="D82" s="77"/>
      <c r="E82" s="78" t="str">
        <f t="shared" si="3"/>
        <v/>
      </c>
      <c r="F82" s="79"/>
      <c r="G82" s="80" t="str">
        <f t="shared" si="2"/>
        <v/>
      </c>
      <c r="H82" s="76" t="str">
        <f t="shared" si="4"/>
        <v/>
      </c>
      <c r="I82" s="31"/>
      <c r="J82" s="31"/>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2"/>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c r="EB82" s="32"/>
      <c r="EC82" s="32"/>
      <c r="ED82" s="32"/>
      <c r="EE82" s="32"/>
      <c r="EF82" s="32"/>
      <c r="EG82" s="32"/>
      <c r="EH82" s="32"/>
      <c r="EI82" s="32"/>
      <c r="EJ82" s="32"/>
      <c r="EK82" s="32"/>
      <c r="EL82" s="32"/>
      <c r="EM82" s="32"/>
      <c r="EN82" s="32"/>
      <c r="EO82" s="32"/>
      <c r="EP82" s="32"/>
      <c r="EQ82" s="32"/>
      <c r="ER82" s="32"/>
      <c r="ES82" s="32"/>
      <c r="ET82" s="32"/>
      <c r="EU82" s="32"/>
      <c r="EV82" s="32"/>
      <c r="EW82" s="32"/>
      <c r="EX82" s="32"/>
      <c r="EY82" s="32"/>
      <c r="EZ82" s="32"/>
      <c r="FA82" s="32"/>
      <c r="FB82" s="32"/>
      <c r="FC82" s="32"/>
      <c r="FD82" s="32"/>
      <c r="FE82" s="32"/>
      <c r="FF82" s="32"/>
      <c r="FG82" s="32"/>
      <c r="FH82" s="32"/>
      <c r="FI82" s="32"/>
      <c r="FJ82" s="32"/>
      <c r="FK82" s="32"/>
      <c r="FL82" s="32"/>
      <c r="FM82" s="32"/>
      <c r="FN82" s="32"/>
      <c r="FO82" s="32"/>
      <c r="FP82" s="32"/>
      <c r="FQ82" s="32"/>
      <c r="FR82" s="32"/>
      <c r="FS82" s="32"/>
      <c r="FT82" s="32"/>
      <c r="FU82" s="32"/>
      <c r="FV82" s="32"/>
      <c r="FW82" s="32"/>
      <c r="FX82" s="32"/>
      <c r="FY82" s="32"/>
      <c r="FZ82" s="32"/>
      <c r="GA82" s="32"/>
      <c r="GB82" s="32"/>
      <c r="GC82" s="32"/>
      <c r="GD82" s="32"/>
      <c r="GE82" s="32"/>
      <c r="GF82" s="32"/>
      <c r="GG82" s="32"/>
      <c r="GH82" s="32"/>
      <c r="GI82" s="32"/>
      <c r="GJ82" s="32"/>
      <c r="GK82" s="32"/>
      <c r="GL82" s="32"/>
      <c r="GM82" s="32"/>
      <c r="GN82" s="32"/>
      <c r="GO82" s="32"/>
      <c r="GP82" s="32"/>
      <c r="GQ82" s="32"/>
      <c r="GR82" s="32"/>
      <c r="GS82" s="32"/>
      <c r="GT82" s="32"/>
      <c r="GU82" s="32"/>
      <c r="GV82" s="32"/>
      <c r="GW82" s="32"/>
      <c r="GX82" s="32"/>
      <c r="GY82" s="32"/>
      <c r="GZ82" s="32"/>
      <c r="HA82" s="32"/>
      <c r="HB82" s="32"/>
      <c r="HC82" s="32"/>
      <c r="HD82" s="32"/>
      <c r="HE82" s="32"/>
      <c r="HF82" s="32"/>
      <c r="HG82" s="32"/>
      <c r="HH82" s="32"/>
      <c r="HI82" s="32"/>
      <c r="HJ82" s="32"/>
      <c r="HK82" s="32"/>
      <c r="HL82" s="32"/>
      <c r="HM82" s="32"/>
      <c r="HN82" s="32"/>
      <c r="HO82" s="32"/>
      <c r="HP82" s="32"/>
      <c r="HQ82" s="32"/>
      <c r="HR82" s="32"/>
      <c r="HS82" s="32"/>
      <c r="HT82" s="32"/>
      <c r="HU82" s="32"/>
      <c r="HV82" s="32"/>
      <c r="HW82" s="32"/>
      <c r="HX82" s="32"/>
      <c r="HY82" s="32"/>
      <c r="HZ82" s="32"/>
      <c r="IA82" s="32"/>
      <c r="IB82" s="32"/>
      <c r="IC82" s="32"/>
      <c r="ID82" s="32"/>
      <c r="IE82" s="32"/>
      <c r="IF82" s="32"/>
    </row>
    <row r="83" spans="1:243" s="33" customFormat="1">
      <c r="A83" s="76" t="str">
        <f t="shared" si="1"/>
        <v/>
      </c>
      <c r="B83" s="77"/>
      <c r="C83" s="77"/>
      <c r="D83" s="77"/>
      <c r="E83" s="78" t="str">
        <f t="shared" si="3"/>
        <v/>
      </c>
      <c r="F83" s="79"/>
      <c r="G83" s="80" t="str">
        <f t="shared" si="2"/>
        <v/>
      </c>
      <c r="H83" s="76" t="str">
        <f t="shared" si="4"/>
        <v/>
      </c>
      <c r="I83" s="31"/>
      <c r="J83" s="31"/>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c r="EN83" s="32"/>
      <c r="EO83" s="32"/>
      <c r="EP83" s="32"/>
      <c r="EQ83" s="32"/>
      <c r="ER83" s="32"/>
      <c r="ES83" s="32"/>
      <c r="ET83" s="32"/>
      <c r="EU83" s="32"/>
      <c r="EV83" s="32"/>
      <c r="EW83" s="32"/>
      <c r="EX83" s="32"/>
      <c r="EY83" s="32"/>
      <c r="EZ83" s="32"/>
      <c r="FA83" s="32"/>
      <c r="FB83" s="32"/>
      <c r="FC83" s="32"/>
      <c r="FD83" s="32"/>
      <c r="FE83" s="32"/>
      <c r="FF83" s="32"/>
      <c r="FG83" s="32"/>
      <c r="FH83" s="32"/>
      <c r="FI83" s="32"/>
      <c r="FJ83" s="32"/>
      <c r="FK83" s="32"/>
      <c r="FL83" s="32"/>
      <c r="FM83" s="32"/>
      <c r="FN83" s="32"/>
      <c r="FO83" s="32"/>
      <c r="FP83" s="32"/>
      <c r="FQ83" s="32"/>
      <c r="FR83" s="32"/>
      <c r="FS83" s="32"/>
      <c r="FT83" s="32"/>
      <c r="FU83" s="32"/>
      <c r="FV83" s="32"/>
      <c r="FW83" s="32"/>
      <c r="FX83" s="32"/>
      <c r="FY83" s="32"/>
      <c r="FZ83" s="32"/>
      <c r="GA83" s="32"/>
      <c r="GB83" s="32"/>
      <c r="GC83" s="32"/>
      <c r="GD83" s="32"/>
      <c r="GE83" s="32"/>
      <c r="GF83" s="32"/>
      <c r="GG83" s="32"/>
      <c r="GH83" s="32"/>
      <c r="GI83" s="32"/>
      <c r="GJ83" s="32"/>
      <c r="GK83" s="32"/>
      <c r="GL83" s="32"/>
      <c r="GM83" s="32"/>
      <c r="GN83" s="32"/>
      <c r="GO83" s="32"/>
      <c r="GP83" s="32"/>
      <c r="GQ83" s="32"/>
      <c r="GR83" s="32"/>
      <c r="GS83" s="32"/>
      <c r="GT83" s="32"/>
      <c r="GU83" s="32"/>
      <c r="GV83" s="32"/>
      <c r="GW83" s="32"/>
      <c r="GX83" s="32"/>
      <c r="GY83" s="32"/>
      <c r="GZ83" s="32"/>
      <c r="HA83" s="32"/>
      <c r="HB83" s="32"/>
      <c r="HC83" s="32"/>
      <c r="HD83" s="32"/>
      <c r="HE83" s="32"/>
      <c r="HF83" s="32"/>
      <c r="HG83" s="32"/>
      <c r="HH83" s="32"/>
      <c r="HI83" s="32"/>
      <c r="HJ83" s="32"/>
      <c r="HK83" s="32"/>
      <c r="HL83" s="32"/>
      <c r="HM83" s="32"/>
      <c r="HN83" s="32"/>
      <c r="HO83" s="32"/>
      <c r="HP83" s="32"/>
      <c r="HQ83" s="32"/>
      <c r="HR83" s="32"/>
      <c r="HS83" s="32"/>
      <c r="HT83" s="32"/>
      <c r="HU83" s="32"/>
      <c r="HV83" s="32"/>
      <c r="HW83" s="32"/>
      <c r="HX83" s="32"/>
      <c r="HY83" s="32"/>
      <c r="HZ83" s="32"/>
      <c r="IA83" s="32"/>
      <c r="IB83" s="32"/>
      <c r="IC83" s="32"/>
      <c r="ID83" s="32"/>
      <c r="IE83" s="32"/>
      <c r="IF83" s="32"/>
    </row>
    <row r="84" spans="1:243" s="33" customFormat="1">
      <c r="A84" s="76" t="str">
        <f t="shared" si="1"/>
        <v/>
      </c>
      <c r="B84" s="77"/>
      <c r="C84" s="77"/>
      <c r="D84" s="77"/>
      <c r="E84" s="78" t="str">
        <f t="shared" si="3"/>
        <v/>
      </c>
      <c r="F84" s="79"/>
      <c r="G84" s="80" t="str">
        <f t="shared" si="2"/>
        <v/>
      </c>
      <c r="H84" s="76" t="str">
        <f t="shared" si="4"/>
        <v/>
      </c>
      <c r="I84" s="31"/>
      <c r="J84" s="31"/>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row>
    <row r="85" spans="1:243" s="33" customFormat="1">
      <c r="A85" s="76" t="str">
        <f t="shared" si="1"/>
        <v/>
      </c>
      <c r="B85" s="77"/>
      <c r="C85" s="77"/>
      <c r="D85" s="77"/>
      <c r="E85" s="78" t="str">
        <f t="shared" si="3"/>
        <v/>
      </c>
      <c r="F85" s="79"/>
      <c r="G85" s="80" t="str">
        <f t="shared" si="2"/>
        <v/>
      </c>
      <c r="H85" s="76" t="str">
        <f t="shared" si="4"/>
        <v/>
      </c>
      <c r="I85" s="31"/>
      <c r="J85" s="31"/>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c r="EN85" s="32"/>
      <c r="EO85" s="32"/>
      <c r="EP85" s="32"/>
      <c r="EQ85" s="32"/>
      <c r="ER85" s="32"/>
      <c r="ES85" s="32"/>
      <c r="ET85" s="32"/>
      <c r="EU85" s="32"/>
      <c r="EV85" s="32"/>
      <c r="EW85" s="32"/>
      <c r="EX85" s="32"/>
      <c r="EY85" s="32"/>
      <c r="EZ85" s="32"/>
      <c r="FA85" s="32"/>
      <c r="FB85" s="32"/>
      <c r="FC85" s="32"/>
      <c r="FD85" s="32"/>
      <c r="FE85" s="32"/>
      <c r="FF85" s="32"/>
      <c r="FG85" s="32"/>
      <c r="FH85" s="32"/>
      <c r="FI85" s="32"/>
      <c r="FJ85" s="32"/>
      <c r="FK85" s="32"/>
      <c r="FL85" s="32"/>
      <c r="FM85" s="32"/>
      <c r="FN85" s="32"/>
      <c r="FO85" s="32"/>
      <c r="FP85" s="32"/>
      <c r="FQ85" s="32"/>
      <c r="FR85" s="32"/>
      <c r="FS85" s="32"/>
      <c r="FT85" s="32"/>
      <c r="FU85" s="32"/>
      <c r="FV85" s="32"/>
      <c r="FW85" s="32"/>
      <c r="FX85" s="32"/>
      <c r="FY85" s="32"/>
      <c r="FZ85" s="32"/>
      <c r="GA85" s="32"/>
      <c r="GB85" s="32"/>
      <c r="GC85" s="32"/>
      <c r="GD85" s="32"/>
      <c r="GE85" s="32"/>
      <c r="GF85" s="32"/>
      <c r="GG85" s="32"/>
      <c r="GH85" s="32"/>
      <c r="GI85" s="32"/>
      <c r="GJ85" s="32"/>
      <c r="GK85" s="32"/>
      <c r="GL85" s="32"/>
      <c r="GM85" s="32"/>
      <c r="GN85" s="32"/>
      <c r="GO85" s="32"/>
      <c r="GP85" s="32"/>
      <c r="GQ85" s="32"/>
      <c r="GR85" s="32"/>
      <c r="GS85" s="32"/>
      <c r="GT85" s="32"/>
      <c r="GU85" s="32"/>
      <c r="GV85" s="32"/>
      <c r="GW85" s="32"/>
      <c r="GX85" s="32"/>
      <c r="GY85" s="32"/>
      <c r="GZ85" s="32"/>
      <c r="HA85" s="32"/>
      <c r="HB85" s="32"/>
      <c r="HC85" s="32"/>
      <c r="HD85" s="32"/>
      <c r="HE85" s="32"/>
      <c r="HF85" s="32"/>
      <c r="HG85" s="32"/>
      <c r="HH85" s="32"/>
      <c r="HI85" s="32"/>
      <c r="HJ85" s="32"/>
      <c r="HK85" s="32"/>
      <c r="HL85" s="32"/>
      <c r="HM85" s="32"/>
      <c r="HN85" s="32"/>
      <c r="HO85" s="32"/>
      <c r="HP85" s="32"/>
      <c r="HQ85" s="32"/>
      <c r="HR85" s="32"/>
      <c r="HS85" s="32"/>
      <c r="HT85" s="32"/>
      <c r="HU85" s="32"/>
      <c r="HV85" s="32"/>
      <c r="HW85" s="32"/>
      <c r="HX85" s="32"/>
      <c r="HY85" s="32"/>
      <c r="HZ85" s="32"/>
      <c r="IA85" s="32"/>
      <c r="IB85" s="32"/>
      <c r="IC85" s="32"/>
      <c r="ID85" s="32"/>
      <c r="IE85" s="32"/>
      <c r="IF85" s="32"/>
    </row>
    <row r="86" spans="1:243" s="19" customFormat="1" ht="15" customHeight="1">
      <c r="A86" s="74" t="s">
        <v>142</v>
      </c>
      <c r="B86" s="74"/>
      <c r="C86" s="100"/>
      <c r="D86" s="100"/>
      <c r="E86" s="81"/>
      <c r="F86" s="82"/>
      <c r="G86" s="83">
        <f>SUM(G79:G85)</f>
        <v>0</v>
      </c>
      <c r="H86" s="84">
        <f>SUM(H79:H85)</f>
        <v>0</v>
      </c>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8"/>
      <c r="FJ86" s="18"/>
      <c r="FK86" s="18"/>
      <c r="FL86" s="18"/>
      <c r="FM86" s="18"/>
      <c r="FN86" s="18"/>
      <c r="FO86" s="18"/>
      <c r="FP86" s="18"/>
      <c r="FQ86" s="18"/>
      <c r="FR86" s="18"/>
      <c r="FS86" s="18"/>
      <c r="FT86" s="18"/>
      <c r="FU86" s="18"/>
      <c r="FV86" s="18"/>
      <c r="FW86" s="18"/>
      <c r="FX86" s="18"/>
      <c r="FY86" s="18"/>
      <c r="FZ86" s="18"/>
      <c r="GA86" s="18"/>
      <c r="GB86" s="18"/>
      <c r="GC86" s="18"/>
      <c r="GD86" s="18"/>
      <c r="GE86" s="18"/>
      <c r="GF86" s="18"/>
      <c r="GG86" s="18"/>
      <c r="GH86" s="18"/>
      <c r="GI86" s="18"/>
      <c r="GJ86" s="18"/>
      <c r="GK86" s="18"/>
      <c r="GL86" s="18"/>
      <c r="GM86" s="18"/>
      <c r="GN86" s="18"/>
      <c r="GO86" s="18"/>
      <c r="GP86" s="18"/>
      <c r="GQ86" s="18"/>
      <c r="GR86" s="18"/>
      <c r="GS86" s="18"/>
      <c r="GT86" s="18"/>
      <c r="GU86" s="18"/>
      <c r="GV86" s="18"/>
      <c r="GW86" s="18"/>
      <c r="GX86" s="18"/>
      <c r="GY86" s="18"/>
      <c r="GZ86" s="18"/>
      <c r="HA86" s="18"/>
      <c r="HB86" s="18"/>
      <c r="HC86" s="18"/>
      <c r="HD86" s="18"/>
      <c r="HE86" s="18"/>
      <c r="HF86" s="18"/>
      <c r="HG86" s="18"/>
      <c r="HH86" s="18"/>
      <c r="HI86" s="18"/>
      <c r="HJ86" s="18"/>
      <c r="HK86" s="18"/>
      <c r="HL86" s="18"/>
      <c r="HM86" s="18"/>
      <c r="HN86" s="18"/>
      <c r="HO86" s="18"/>
      <c r="HP86" s="18"/>
      <c r="HQ86" s="18"/>
      <c r="HR86" s="18"/>
      <c r="HS86" s="18"/>
      <c r="HT86" s="18"/>
      <c r="HU86" s="18"/>
      <c r="HV86" s="18"/>
      <c r="HW86" s="18"/>
      <c r="HX86" s="18"/>
      <c r="HY86" s="18"/>
      <c r="HZ86" s="18"/>
      <c r="IA86" s="18"/>
      <c r="IB86" s="18"/>
      <c r="IC86" s="18"/>
      <c r="ID86" s="18"/>
      <c r="IE86" s="18"/>
      <c r="IF86" s="18"/>
      <c r="IG86" s="18"/>
      <c r="IH86" s="18"/>
      <c r="II86" s="18"/>
    </row>
    <row r="87" spans="1:243" s="19" customFormat="1" ht="11.25" customHeight="1" thickBot="1">
      <c r="A87" s="85"/>
      <c r="B87" s="85"/>
      <c r="C87" s="85"/>
      <c r="D87" s="85"/>
      <c r="E87" s="86"/>
      <c r="F87" s="87"/>
      <c r="G87" s="88"/>
      <c r="H87" s="31"/>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18"/>
      <c r="FE87" s="18"/>
      <c r="FF87" s="18"/>
      <c r="FG87" s="18"/>
      <c r="FH87" s="18"/>
      <c r="FI87" s="18"/>
      <c r="FJ87" s="18"/>
      <c r="FK87" s="18"/>
      <c r="FL87" s="18"/>
      <c r="FM87" s="18"/>
      <c r="FN87" s="18"/>
      <c r="FO87" s="18"/>
      <c r="FP87" s="18"/>
      <c r="FQ87" s="18"/>
      <c r="FR87" s="18"/>
      <c r="FS87" s="18"/>
      <c r="FT87" s="18"/>
      <c r="FU87" s="18"/>
      <c r="FV87" s="18"/>
      <c r="FW87" s="18"/>
      <c r="FX87" s="18"/>
      <c r="FY87" s="18"/>
      <c r="FZ87" s="18"/>
      <c r="GA87" s="18"/>
      <c r="GB87" s="18"/>
      <c r="GC87" s="18"/>
      <c r="GD87" s="18"/>
      <c r="GE87" s="18"/>
      <c r="GF87" s="18"/>
      <c r="GG87" s="18"/>
      <c r="GH87" s="18"/>
      <c r="GI87" s="18"/>
      <c r="GJ87" s="18"/>
      <c r="GK87" s="18"/>
      <c r="GL87" s="18"/>
      <c r="GM87" s="18"/>
      <c r="GN87" s="18"/>
      <c r="GO87" s="18"/>
      <c r="GP87" s="18"/>
      <c r="GQ87" s="18"/>
      <c r="GR87" s="18"/>
      <c r="GS87" s="18"/>
      <c r="GT87" s="18"/>
      <c r="GU87" s="18"/>
      <c r="GV87" s="18"/>
      <c r="GW87" s="18"/>
      <c r="GX87" s="18"/>
      <c r="GY87" s="18"/>
      <c r="GZ87" s="18"/>
      <c r="HA87" s="18"/>
      <c r="HB87" s="18"/>
      <c r="HC87" s="18"/>
      <c r="HD87" s="18"/>
      <c r="HE87" s="18"/>
      <c r="HF87" s="18"/>
      <c r="HG87" s="18"/>
      <c r="HH87" s="18"/>
      <c r="HI87" s="18"/>
      <c r="HJ87" s="18"/>
      <c r="HK87" s="18"/>
      <c r="HL87" s="18"/>
      <c r="HM87" s="18"/>
      <c r="HN87" s="18"/>
      <c r="HO87" s="18"/>
      <c r="HP87" s="18"/>
      <c r="HQ87" s="18"/>
      <c r="HR87" s="18"/>
      <c r="HS87" s="18"/>
      <c r="HT87" s="18"/>
      <c r="HU87" s="18"/>
      <c r="HV87" s="18"/>
      <c r="HW87" s="18"/>
      <c r="HX87" s="18"/>
      <c r="HY87" s="18"/>
      <c r="HZ87" s="18"/>
      <c r="IA87" s="18"/>
      <c r="IB87" s="18"/>
      <c r="IC87" s="18"/>
      <c r="ID87" s="18"/>
      <c r="IE87" s="18"/>
      <c r="IF87" s="18"/>
      <c r="IG87" s="18"/>
      <c r="IH87" s="18"/>
      <c r="II87" s="18"/>
    </row>
    <row r="88" spans="1:243" s="19" customFormat="1" ht="15" customHeight="1" thickTop="1" thickBot="1">
      <c r="A88" s="444" t="s">
        <v>143</v>
      </c>
      <c r="B88" s="445"/>
      <c r="C88" s="445"/>
      <c r="D88" s="445"/>
      <c r="E88" s="445"/>
      <c r="F88" s="446"/>
      <c r="G88" s="89" t="str">
        <f>IF(SUM(G79:G85)=0,"",ROUNDUP(SUM(G79:G85),-2))</f>
        <v/>
      </c>
      <c r="H88" s="31"/>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c r="GI88" s="18"/>
      <c r="GJ88" s="18"/>
      <c r="GK88" s="18"/>
      <c r="GL88" s="18"/>
      <c r="GM88" s="18"/>
      <c r="GN88" s="18"/>
      <c r="GO88" s="18"/>
      <c r="GP88" s="18"/>
      <c r="GQ88" s="18"/>
      <c r="GR88" s="18"/>
      <c r="GS88" s="18"/>
      <c r="GT88" s="18"/>
      <c r="GU88" s="18"/>
      <c r="GV88" s="18"/>
      <c r="GW88" s="18"/>
      <c r="GX88" s="18"/>
      <c r="GY88" s="18"/>
      <c r="GZ88" s="18"/>
      <c r="HA88" s="18"/>
      <c r="HB88" s="18"/>
      <c r="HC88" s="18"/>
      <c r="HD88" s="18"/>
      <c r="HE88" s="18"/>
      <c r="HF88" s="18"/>
      <c r="HG88" s="18"/>
      <c r="HH88" s="18"/>
      <c r="HI88" s="18"/>
      <c r="HJ88" s="18"/>
      <c r="HK88" s="18"/>
      <c r="HL88" s="18"/>
      <c r="HM88" s="18"/>
      <c r="HN88" s="18"/>
      <c r="HO88" s="18"/>
      <c r="HP88" s="18"/>
      <c r="HQ88" s="18"/>
      <c r="HR88" s="18"/>
      <c r="HS88" s="18"/>
      <c r="HT88" s="18"/>
      <c r="HU88" s="18"/>
      <c r="HV88" s="18"/>
      <c r="HW88" s="18"/>
      <c r="HX88" s="18"/>
      <c r="HY88" s="18"/>
      <c r="HZ88" s="18"/>
      <c r="IA88" s="18"/>
      <c r="IB88" s="18"/>
      <c r="IC88" s="18"/>
      <c r="ID88" s="18"/>
      <c r="IE88" s="18"/>
      <c r="IF88" s="18"/>
      <c r="IG88" s="18"/>
      <c r="IH88" s="18"/>
      <c r="II88" s="18"/>
    </row>
    <row r="89" spans="1:243" s="19" customFormat="1" ht="15" customHeight="1" thickTop="1">
      <c r="A89" s="71"/>
      <c r="B89" s="71"/>
      <c r="C89" s="71"/>
      <c r="D89" s="71"/>
      <c r="E89" s="71"/>
      <c r="F89" s="71"/>
      <c r="G89" s="32"/>
      <c r="H89" s="31"/>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c r="GQ89" s="18"/>
      <c r="GR89" s="18"/>
      <c r="GS89" s="18"/>
      <c r="GT89" s="18"/>
      <c r="GU89" s="18"/>
      <c r="GV89" s="18"/>
      <c r="GW89" s="18"/>
      <c r="GX89" s="18"/>
      <c r="GY89" s="18"/>
      <c r="GZ89" s="18"/>
      <c r="HA89" s="18"/>
      <c r="HB89" s="18"/>
      <c r="HC89" s="18"/>
      <c r="HD89" s="18"/>
      <c r="HE89" s="18"/>
      <c r="HF89" s="18"/>
      <c r="HG89" s="18"/>
      <c r="HH89" s="18"/>
      <c r="HI89" s="18"/>
      <c r="HJ89" s="18"/>
      <c r="HK89" s="18"/>
      <c r="HL89" s="18"/>
      <c r="HM89" s="18"/>
      <c r="HN89" s="18"/>
      <c r="HO89" s="18"/>
      <c r="HP89" s="18"/>
      <c r="HQ89" s="18"/>
      <c r="HR89" s="18"/>
      <c r="HS89" s="18"/>
      <c r="HT89" s="18"/>
      <c r="HU89" s="18"/>
      <c r="HV89" s="18"/>
      <c r="HW89" s="18"/>
      <c r="HX89" s="18"/>
      <c r="HY89" s="18"/>
      <c r="HZ89" s="18"/>
      <c r="IA89" s="18"/>
      <c r="IB89" s="18"/>
      <c r="IC89" s="18"/>
      <c r="ID89" s="18"/>
      <c r="IE89" s="18"/>
      <c r="IF89" s="18"/>
      <c r="IG89" s="18"/>
      <c r="IH89" s="18"/>
      <c r="II89" s="18"/>
    </row>
    <row r="90" spans="1:243" s="19" customFormat="1" ht="15" customHeight="1">
      <c r="A90" s="33"/>
      <c r="B90" s="33"/>
      <c r="C90" s="33"/>
      <c r="D90" s="33"/>
      <c r="E90" s="32"/>
      <c r="F90" s="71"/>
      <c r="G90" s="71"/>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c r="GQ90" s="18"/>
      <c r="GR90" s="18"/>
      <c r="GS90" s="18"/>
      <c r="GT90" s="18"/>
      <c r="GU90" s="18"/>
      <c r="GV90" s="18"/>
      <c r="GW90" s="18"/>
      <c r="GX90" s="18"/>
      <c r="GY90" s="18"/>
      <c r="GZ90" s="18"/>
      <c r="HA90" s="18"/>
      <c r="HB90" s="18"/>
      <c r="HC90" s="18"/>
      <c r="HD90" s="18"/>
      <c r="HE90" s="18"/>
      <c r="HF90" s="18"/>
      <c r="HG90" s="18"/>
      <c r="HH90" s="18"/>
      <c r="HI90" s="18"/>
      <c r="HJ90" s="18"/>
      <c r="HK90" s="18"/>
      <c r="HL90" s="18"/>
      <c r="HM90" s="18"/>
      <c r="HN90" s="18"/>
      <c r="HO90" s="18"/>
      <c r="HP90" s="18"/>
      <c r="HQ90" s="18"/>
      <c r="HR90" s="18"/>
      <c r="HS90" s="18"/>
      <c r="HT90" s="18"/>
      <c r="HU90" s="18"/>
      <c r="HV90" s="18"/>
      <c r="HW90" s="18"/>
      <c r="HX90" s="18"/>
      <c r="HY90" s="18"/>
      <c r="HZ90" s="18"/>
      <c r="IA90" s="18"/>
      <c r="IB90" s="18"/>
      <c r="IC90" s="18"/>
      <c r="ID90" s="18"/>
      <c r="IE90" s="18"/>
      <c r="IF90" s="18"/>
      <c r="IG90" s="18"/>
      <c r="IH90" s="18"/>
    </row>
    <row r="91" spans="1:243" s="19" customFormat="1" ht="15" customHeight="1">
      <c r="A91" s="33"/>
      <c r="B91" s="33"/>
      <c r="C91" s="33"/>
      <c r="D91" s="33"/>
      <c r="E91" s="32"/>
      <c r="F91" s="71"/>
      <c r="G91" s="71"/>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c r="GQ91" s="18"/>
      <c r="GR91" s="18"/>
      <c r="GS91" s="18"/>
      <c r="GT91" s="18"/>
      <c r="GU91" s="18"/>
      <c r="GV91" s="18"/>
      <c r="GW91" s="18"/>
      <c r="GX91" s="18"/>
      <c r="GY91" s="18"/>
      <c r="GZ91" s="18"/>
      <c r="HA91" s="18"/>
      <c r="HB91" s="18"/>
      <c r="HC91" s="18"/>
      <c r="HD91" s="18"/>
      <c r="HE91" s="18"/>
      <c r="HF91" s="18"/>
      <c r="HG91" s="18"/>
      <c r="HH91" s="18"/>
      <c r="HI91" s="18"/>
      <c r="HJ91" s="18"/>
      <c r="HK91" s="18"/>
      <c r="HL91" s="18"/>
      <c r="HM91" s="18"/>
      <c r="HN91" s="18"/>
      <c r="HO91" s="18"/>
      <c r="HP91" s="18"/>
      <c r="HQ91" s="18"/>
      <c r="HR91" s="18"/>
      <c r="HS91" s="18"/>
      <c r="HT91" s="18"/>
      <c r="HU91" s="18"/>
      <c r="HV91" s="18"/>
      <c r="HW91" s="18"/>
      <c r="HX91" s="18"/>
      <c r="HY91" s="18"/>
      <c r="HZ91" s="18"/>
      <c r="IA91" s="18"/>
      <c r="IB91" s="18"/>
      <c r="IC91" s="18"/>
      <c r="ID91" s="18"/>
      <c r="IE91" s="18"/>
      <c r="IF91" s="18"/>
      <c r="IG91" s="18"/>
      <c r="IH91" s="18"/>
    </row>
    <row r="92" spans="1:243" s="19" customFormat="1" ht="15" customHeight="1">
      <c r="A92" s="17"/>
      <c r="B92" s="17"/>
      <c r="C92" s="17"/>
      <c r="D92" s="17"/>
      <c r="E92" s="18"/>
      <c r="F92" s="17"/>
      <c r="G92" s="17"/>
      <c r="H92" s="31"/>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c r="GQ92" s="18"/>
      <c r="GR92" s="18"/>
      <c r="GS92" s="18"/>
      <c r="GT92" s="18"/>
      <c r="GU92" s="18"/>
      <c r="GV92" s="18"/>
      <c r="GW92" s="18"/>
      <c r="GX92" s="18"/>
      <c r="GY92" s="18"/>
      <c r="GZ92" s="18"/>
      <c r="HA92" s="18"/>
      <c r="HB92" s="18"/>
      <c r="HC92" s="18"/>
      <c r="HD92" s="18"/>
      <c r="HE92" s="18"/>
      <c r="HF92" s="18"/>
      <c r="HG92" s="18"/>
      <c r="HH92" s="18"/>
      <c r="HI92" s="18"/>
      <c r="HJ92" s="18"/>
      <c r="HK92" s="18"/>
      <c r="HL92" s="18"/>
      <c r="HM92" s="18"/>
      <c r="HN92" s="18"/>
      <c r="HO92" s="18"/>
      <c r="HP92" s="18"/>
      <c r="HQ92" s="18"/>
      <c r="HR92" s="18"/>
      <c r="HS92" s="18"/>
      <c r="HT92" s="18"/>
      <c r="HU92" s="18"/>
      <c r="HV92" s="18"/>
      <c r="HW92" s="18"/>
      <c r="HX92" s="18"/>
      <c r="HY92" s="18"/>
      <c r="HZ92" s="18"/>
      <c r="IA92" s="18"/>
      <c r="IB92" s="18"/>
      <c r="IC92" s="18"/>
      <c r="ID92" s="18"/>
      <c r="IE92" s="18"/>
      <c r="IF92" s="18"/>
      <c r="IG92" s="18"/>
      <c r="IH92" s="18"/>
      <c r="II92" s="18"/>
    </row>
    <row r="93" spans="1:243" s="19" customFormat="1" ht="15" customHeight="1">
      <c r="A93" s="17"/>
      <c r="B93" s="17"/>
      <c r="C93" s="17"/>
      <c r="D93" s="17"/>
      <c r="E93" s="18"/>
      <c r="F93" s="17"/>
      <c r="G93" s="17"/>
      <c r="H93" s="31"/>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c r="GQ93" s="18"/>
      <c r="GR93" s="18"/>
      <c r="GS93" s="18"/>
      <c r="GT93" s="18"/>
      <c r="GU93" s="18"/>
      <c r="GV93" s="18"/>
      <c r="GW93" s="18"/>
      <c r="GX93" s="18"/>
      <c r="GY93" s="18"/>
      <c r="GZ93" s="18"/>
      <c r="HA93" s="18"/>
      <c r="HB93" s="18"/>
      <c r="HC93" s="18"/>
      <c r="HD93" s="18"/>
      <c r="HE93" s="18"/>
      <c r="HF93" s="18"/>
      <c r="HG93" s="18"/>
      <c r="HH93" s="18"/>
      <c r="HI93" s="18"/>
      <c r="HJ93" s="18"/>
      <c r="HK93" s="18"/>
      <c r="HL93" s="18"/>
      <c r="HM93" s="18"/>
      <c r="HN93" s="18"/>
      <c r="HO93" s="18"/>
      <c r="HP93" s="18"/>
      <c r="HQ93" s="18"/>
      <c r="HR93" s="18"/>
      <c r="HS93" s="18"/>
      <c r="HT93" s="18"/>
      <c r="HU93" s="18"/>
      <c r="HV93" s="18"/>
      <c r="HW93" s="18"/>
      <c r="HX93" s="18"/>
      <c r="HY93" s="18"/>
      <c r="HZ93" s="18"/>
      <c r="IA93" s="18"/>
      <c r="IB93" s="18"/>
      <c r="IC93" s="18"/>
      <c r="ID93" s="18"/>
      <c r="IE93" s="18"/>
      <c r="IF93" s="18"/>
      <c r="IG93" s="18"/>
      <c r="IH93" s="18"/>
      <c r="II93" s="18"/>
    </row>
    <row r="94" spans="1:243" s="19" customFormat="1" ht="15" customHeight="1">
      <c r="A94" s="17"/>
      <c r="B94" s="17"/>
      <c r="C94" s="17"/>
      <c r="D94" s="17"/>
      <c r="E94" s="18"/>
      <c r="F94" s="17"/>
      <c r="G94" s="17"/>
      <c r="H94" s="31"/>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8"/>
      <c r="FJ94" s="18"/>
      <c r="FK94" s="18"/>
      <c r="FL94" s="18"/>
      <c r="FM94" s="18"/>
      <c r="FN94" s="18"/>
      <c r="FO94" s="18"/>
      <c r="FP94" s="18"/>
      <c r="FQ94" s="18"/>
      <c r="FR94" s="18"/>
      <c r="FS94" s="18"/>
      <c r="FT94" s="18"/>
      <c r="FU94" s="18"/>
      <c r="FV94" s="18"/>
      <c r="FW94" s="18"/>
      <c r="FX94" s="18"/>
      <c r="FY94" s="18"/>
      <c r="FZ94" s="18"/>
      <c r="GA94" s="18"/>
      <c r="GB94" s="18"/>
      <c r="GC94" s="18"/>
      <c r="GD94" s="18"/>
      <c r="GE94" s="18"/>
      <c r="GF94" s="18"/>
      <c r="GG94" s="18"/>
      <c r="GH94" s="18"/>
      <c r="GI94" s="18"/>
      <c r="GJ94" s="18"/>
      <c r="GK94" s="18"/>
      <c r="GL94" s="18"/>
      <c r="GM94" s="18"/>
      <c r="GN94" s="18"/>
      <c r="GO94" s="18"/>
      <c r="GP94" s="18"/>
      <c r="GQ94" s="18"/>
      <c r="GR94" s="18"/>
      <c r="GS94" s="18"/>
      <c r="GT94" s="18"/>
      <c r="GU94" s="18"/>
      <c r="GV94" s="18"/>
      <c r="GW94" s="18"/>
      <c r="GX94" s="18"/>
      <c r="GY94" s="18"/>
      <c r="GZ94" s="18"/>
      <c r="HA94" s="18"/>
      <c r="HB94" s="18"/>
      <c r="HC94" s="18"/>
      <c r="HD94" s="18"/>
      <c r="HE94" s="18"/>
      <c r="HF94" s="18"/>
      <c r="HG94" s="18"/>
      <c r="HH94" s="18"/>
      <c r="HI94" s="18"/>
      <c r="HJ94" s="18"/>
      <c r="HK94" s="18"/>
      <c r="HL94" s="18"/>
      <c r="HM94" s="18"/>
      <c r="HN94" s="18"/>
      <c r="HO94" s="18"/>
      <c r="HP94" s="18"/>
      <c r="HQ94" s="18"/>
      <c r="HR94" s="18"/>
      <c r="HS94" s="18"/>
      <c r="HT94" s="18"/>
      <c r="HU94" s="18"/>
      <c r="HV94" s="18"/>
      <c r="HW94" s="18"/>
      <c r="HX94" s="18"/>
      <c r="HY94" s="18"/>
      <c r="HZ94" s="18"/>
      <c r="IA94" s="18"/>
      <c r="IB94" s="18"/>
      <c r="IC94" s="18"/>
      <c r="ID94" s="18"/>
      <c r="IE94" s="18"/>
      <c r="IF94" s="18"/>
      <c r="IG94" s="18"/>
      <c r="IH94" s="18"/>
      <c r="II94" s="18"/>
    </row>
    <row r="95" spans="1:243" s="19" customFormat="1" ht="15" customHeight="1">
      <c r="A95" s="17"/>
      <c r="B95" s="17"/>
      <c r="C95" s="17"/>
      <c r="D95" s="17"/>
      <c r="E95" s="18"/>
      <c r="F95" s="17"/>
      <c r="G95" s="17"/>
      <c r="H95" s="31"/>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c r="FT95" s="18"/>
      <c r="FU95" s="18"/>
      <c r="FV95" s="18"/>
      <c r="FW95" s="18"/>
      <c r="FX95" s="18"/>
      <c r="FY95" s="18"/>
      <c r="FZ95" s="18"/>
      <c r="GA95" s="18"/>
      <c r="GB95" s="18"/>
      <c r="GC95" s="18"/>
      <c r="GD95" s="18"/>
      <c r="GE95" s="18"/>
      <c r="GF95" s="18"/>
      <c r="GG95" s="18"/>
      <c r="GH95" s="18"/>
      <c r="GI95" s="18"/>
      <c r="GJ95" s="18"/>
      <c r="GK95" s="18"/>
      <c r="GL95" s="18"/>
      <c r="GM95" s="18"/>
      <c r="GN95" s="18"/>
      <c r="GO95" s="18"/>
      <c r="GP95" s="18"/>
      <c r="GQ95" s="18"/>
      <c r="GR95" s="18"/>
      <c r="GS95" s="18"/>
      <c r="GT95" s="18"/>
      <c r="GU95" s="18"/>
      <c r="GV95" s="18"/>
      <c r="GW95" s="18"/>
      <c r="GX95" s="18"/>
      <c r="GY95" s="18"/>
      <c r="GZ95" s="18"/>
      <c r="HA95" s="18"/>
      <c r="HB95" s="18"/>
      <c r="HC95" s="18"/>
      <c r="HD95" s="18"/>
      <c r="HE95" s="18"/>
      <c r="HF95" s="18"/>
      <c r="HG95" s="18"/>
      <c r="HH95" s="18"/>
      <c r="HI95" s="18"/>
      <c r="HJ95" s="18"/>
      <c r="HK95" s="18"/>
      <c r="HL95" s="18"/>
      <c r="HM95" s="18"/>
      <c r="HN95" s="18"/>
      <c r="HO95" s="18"/>
      <c r="HP95" s="18"/>
      <c r="HQ95" s="18"/>
      <c r="HR95" s="18"/>
      <c r="HS95" s="18"/>
      <c r="HT95" s="18"/>
      <c r="HU95" s="18"/>
      <c r="HV95" s="18"/>
      <c r="HW95" s="18"/>
      <c r="HX95" s="18"/>
      <c r="HY95" s="18"/>
      <c r="HZ95" s="18"/>
      <c r="IA95" s="18"/>
      <c r="IB95" s="18"/>
      <c r="IC95" s="18"/>
      <c r="ID95" s="18"/>
      <c r="IE95" s="18"/>
      <c r="IF95" s="18"/>
      <c r="IG95" s="18"/>
      <c r="IH95" s="18"/>
      <c r="II95" s="18"/>
    </row>
  </sheetData>
  <mergeCells count="1">
    <mergeCell ref="A88:F88"/>
  </mergeCells>
  <phoneticPr fontId="21"/>
  <dataValidations count="3">
    <dataValidation type="list" allowBlank="1" showInputMessage="1" showErrorMessage="1" sqref="WUU983112:WUU983115 SD70:SD72 SG74 SF73 ABZ70:ABZ72 ACC74 ACB73 ALV70:ALV72 ALY74 ALX73 AVR70:AVR72 AVU74 AVT73 BFN70:BFN72 BFQ74 BFP73 BPJ70:BPJ72 BPM74 BPL73 BZF70:BZF72 BZI74 BZH73 CJB70:CJB72 CJE74 CJD73 CSX70:CSX72 CTA74 CSZ73 DCT70:DCT72 DCW74 DCV73 DMP70:DMP72 DMS74 DMR73 DWL70:DWL72 DWO74 DWN73 EGH70:EGH72 EGK74 EGJ73 EQD70:EQD72 EQG74 EQF73 EZZ70:EZZ72 FAC74 FAB73 FJV70:FJV72 FJY74 FJX73 FTR70:FTR72 FTU74 FTT73 GDN70:GDN72 GDQ74 GDP73 GNJ70:GNJ72 GNM74 GNL73 GXF70:GXF72 GXI74 GXH73 HHB70:HHB72 HHE74 HHD73 HQX70:HQX72 HRA74 HQZ73 IAT70:IAT72 IAW74 IAV73 IKP70:IKP72 IKS74 IKR73 IUL70:IUL72 IUO74 IUN73 JEH70:JEH72 JEK74 JEJ73 JOD70:JOD72 JOG74 JOF73 JXZ70:JXZ72 JYC74 JYB73 KHV70:KHV72 KHY74 KHX73 KRR70:KRR72 KRU74 KRT73 LBN70:LBN72 LBQ74 LBP73 LLJ70:LLJ72 LLM74 LLL73 LVF70:LVF72 LVI74 LVH73 MFB70:MFB72 MFE74 MFD73 MOX70:MOX72 MPA74 MOZ73 MYT70:MYT72 MYW74 MYV73 NIP70:NIP72 NIS74 NIR73 NSL70:NSL72 NSO74 NSN73 OCH70:OCH72 OCK74 OCJ73 OMD70:OMD72 OMG74 OMF73 OVZ70:OVZ72 OWC74 OWB73 PFV70:PFV72 PFY74 PFX73 PPR70:PPR72 PPU74 PPT73 PZN70:PZN72 PZQ74 PZP73 QJJ70:QJJ72 QJM74 QJL73 QTF70:QTF72 QTI74 QTH73 RDB70:RDB72 RDE74 RDD73 RMX70:RMX72 RNA74 RMZ73 RWT70:RWT72 RWW74 RWV73 SGP70:SGP72 SGS74 SGR73 SQL70:SQL72 SQO74 SQN73 TAH70:TAH72 TAK74 TAJ73 TKD70:TKD72 TKG74 TKF73 TTZ70:TTZ72 TUC74 TUB73 UDV70:UDV72 UDY74 UDX73 UNR70:UNR72 UNU74 UNT73 UXN70:UXN72 UXQ74 UXP73 VHJ70:VHJ72 VHM74 VHL73 VRF70:VRF72 VRI74 VRH73 WBB70:WBB72 WBE74 WBD73 WKX70:WKX72 WLA74 WKZ73 WUT70:WUT72 WUW74 WUV73 E65617:E65620 II65608:II65611 SE65608:SE65611 ACA65608:ACA65611 ALW65608:ALW65611 AVS65608:AVS65611 BFO65608:BFO65611 BPK65608:BPK65611 BZG65608:BZG65611 CJC65608:CJC65611 CSY65608:CSY65611 DCU65608:DCU65611 DMQ65608:DMQ65611 DWM65608:DWM65611 EGI65608:EGI65611 EQE65608:EQE65611 FAA65608:FAA65611 FJW65608:FJW65611 FTS65608:FTS65611 GDO65608:GDO65611 GNK65608:GNK65611 GXG65608:GXG65611 HHC65608:HHC65611 HQY65608:HQY65611 IAU65608:IAU65611 IKQ65608:IKQ65611 IUM65608:IUM65611 JEI65608:JEI65611 JOE65608:JOE65611 JYA65608:JYA65611 KHW65608:KHW65611 KRS65608:KRS65611 LBO65608:LBO65611 LLK65608:LLK65611 LVG65608:LVG65611 MFC65608:MFC65611 MOY65608:MOY65611 MYU65608:MYU65611 NIQ65608:NIQ65611 NSM65608:NSM65611 OCI65608:OCI65611 OME65608:OME65611 OWA65608:OWA65611 PFW65608:PFW65611 PPS65608:PPS65611 PZO65608:PZO65611 QJK65608:QJK65611 QTG65608:QTG65611 RDC65608:RDC65611 RMY65608:RMY65611 RWU65608:RWU65611 SGQ65608:SGQ65611 SQM65608:SQM65611 TAI65608:TAI65611 TKE65608:TKE65611 TUA65608:TUA65611 UDW65608:UDW65611 UNS65608:UNS65611 UXO65608:UXO65611 VHK65608:VHK65611 VRG65608:VRG65611 WBC65608:WBC65611 WKY65608:WKY65611 WUU65608:WUU65611 E131153:E131156 II131144:II131147 SE131144:SE131147 ACA131144:ACA131147 ALW131144:ALW131147 AVS131144:AVS131147 BFO131144:BFO131147 BPK131144:BPK131147 BZG131144:BZG131147 CJC131144:CJC131147 CSY131144:CSY131147 DCU131144:DCU131147 DMQ131144:DMQ131147 DWM131144:DWM131147 EGI131144:EGI131147 EQE131144:EQE131147 FAA131144:FAA131147 FJW131144:FJW131147 FTS131144:FTS131147 GDO131144:GDO131147 GNK131144:GNK131147 GXG131144:GXG131147 HHC131144:HHC131147 HQY131144:HQY131147 IAU131144:IAU131147 IKQ131144:IKQ131147 IUM131144:IUM131147 JEI131144:JEI131147 JOE131144:JOE131147 JYA131144:JYA131147 KHW131144:KHW131147 KRS131144:KRS131147 LBO131144:LBO131147 LLK131144:LLK131147 LVG131144:LVG131147 MFC131144:MFC131147 MOY131144:MOY131147 MYU131144:MYU131147 NIQ131144:NIQ131147 NSM131144:NSM131147 OCI131144:OCI131147 OME131144:OME131147 OWA131144:OWA131147 PFW131144:PFW131147 PPS131144:PPS131147 PZO131144:PZO131147 QJK131144:QJK131147 QTG131144:QTG131147 RDC131144:RDC131147 RMY131144:RMY131147 RWU131144:RWU131147 SGQ131144:SGQ131147 SQM131144:SQM131147 TAI131144:TAI131147 TKE131144:TKE131147 TUA131144:TUA131147 UDW131144:UDW131147 UNS131144:UNS131147 UXO131144:UXO131147 VHK131144:VHK131147 VRG131144:VRG131147 WBC131144:WBC131147 WKY131144:WKY131147 WUU131144:WUU131147 E196689:E196692 II196680:II196683 SE196680:SE196683 ACA196680:ACA196683 ALW196680:ALW196683 AVS196680:AVS196683 BFO196680:BFO196683 BPK196680:BPK196683 BZG196680:BZG196683 CJC196680:CJC196683 CSY196680:CSY196683 DCU196680:DCU196683 DMQ196680:DMQ196683 DWM196680:DWM196683 EGI196680:EGI196683 EQE196680:EQE196683 FAA196680:FAA196683 FJW196680:FJW196683 FTS196680:FTS196683 GDO196680:GDO196683 GNK196680:GNK196683 GXG196680:GXG196683 HHC196680:HHC196683 HQY196680:HQY196683 IAU196680:IAU196683 IKQ196680:IKQ196683 IUM196680:IUM196683 JEI196680:JEI196683 JOE196680:JOE196683 JYA196680:JYA196683 KHW196680:KHW196683 KRS196680:KRS196683 LBO196680:LBO196683 LLK196680:LLK196683 LVG196680:LVG196683 MFC196680:MFC196683 MOY196680:MOY196683 MYU196680:MYU196683 NIQ196680:NIQ196683 NSM196680:NSM196683 OCI196680:OCI196683 OME196680:OME196683 OWA196680:OWA196683 PFW196680:PFW196683 PPS196680:PPS196683 PZO196680:PZO196683 QJK196680:QJK196683 QTG196680:QTG196683 RDC196680:RDC196683 RMY196680:RMY196683 RWU196680:RWU196683 SGQ196680:SGQ196683 SQM196680:SQM196683 TAI196680:TAI196683 TKE196680:TKE196683 TUA196680:TUA196683 UDW196680:UDW196683 UNS196680:UNS196683 UXO196680:UXO196683 VHK196680:VHK196683 VRG196680:VRG196683 WBC196680:WBC196683 WKY196680:WKY196683 WUU196680:WUU196683 E262225:E262228 II262216:II262219 SE262216:SE262219 ACA262216:ACA262219 ALW262216:ALW262219 AVS262216:AVS262219 BFO262216:BFO262219 BPK262216:BPK262219 BZG262216:BZG262219 CJC262216:CJC262219 CSY262216:CSY262219 DCU262216:DCU262219 DMQ262216:DMQ262219 DWM262216:DWM262219 EGI262216:EGI262219 EQE262216:EQE262219 FAA262216:FAA262219 FJW262216:FJW262219 FTS262216:FTS262219 GDO262216:GDO262219 GNK262216:GNK262219 GXG262216:GXG262219 HHC262216:HHC262219 HQY262216:HQY262219 IAU262216:IAU262219 IKQ262216:IKQ262219 IUM262216:IUM262219 JEI262216:JEI262219 JOE262216:JOE262219 JYA262216:JYA262219 KHW262216:KHW262219 KRS262216:KRS262219 LBO262216:LBO262219 LLK262216:LLK262219 LVG262216:LVG262219 MFC262216:MFC262219 MOY262216:MOY262219 MYU262216:MYU262219 NIQ262216:NIQ262219 NSM262216:NSM262219 OCI262216:OCI262219 OME262216:OME262219 OWA262216:OWA262219 PFW262216:PFW262219 PPS262216:PPS262219 PZO262216:PZO262219 QJK262216:QJK262219 QTG262216:QTG262219 RDC262216:RDC262219 RMY262216:RMY262219 RWU262216:RWU262219 SGQ262216:SGQ262219 SQM262216:SQM262219 TAI262216:TAI262219 TKE262216:TKE262219 TUA262216:TUA262219 UDW262216:UDW262219 UNS262216:UNS262219 UXO262216:UXO262219 VHK262216:VHK262219 VRG262216:VRG262219 WBC262216:WBC262219 WKY262216:WKY262219 WUU262216:WUU262219 E327761:E327764 II327752:II327755 SE327752:SE327755 ACA327752:ACA327755 ALW327752:ALW327755 AVS327752:AVS327755 BFO327752:BFO327755 BPK327752:BPK327755 BZG327752:BZG327755 CJC327752:CJC327755 CSY327752:CSY327755 DCU327752:DCU327755 DMQ327752:DMQ327755 DWM327752:DWM327755 EGI327752:EGI327755 EQE327752:EQE327755 FAA327752:FAA327755 FJW327752:FJW327755 FTS327752:FTS327755 GDO327752:GDO327755 GNK327752:GNK327755 GXG327752:GXG327755 HHC327752:HHC327755 HQY327752:HQY327755 IAU327752:IAU327755 IKQ327752:IKQ327755 IUM327752:IUM327755 JEI327752:JEI327755 JOE327752:JOE327755 JYA327752:JYA327755 KHW327752:KHW327755 KRS327752:KRS327755 LBO327752:LBO327755 LLK327752:LLK327755 LVG327752:LVG327755 MFC327752:MFC327755 MOY327752:MOY327755 MYU327752:MYU327755 NIQ327752:NIQ327755 NSM327752:NSM327755 OCI327752:OCI327755 OME327752:OME327755 OWA327752:OWA327755 PFW327752:PFW327755 PPS327752:PPS327755 PZO327752:PZO327755 QJK327752:QJK327755 QTG327752:QTG327755 RDC327752:RDC327755 RMY327752:RMY327755 RWU327752:RWU327755 SGQ327752:SGQ327755 SQM327752:SQM327755 TAI327752:TAI327755 TKE327752:TKE327755 TUA327752:TUA327755 UDW327752:UDW327755 UNS327752:UNS327755 UXO327752:UXO327755 VHK327752:VHK327755 VRG327752:VRG327755 WBC327752:WBC327755 WKY327752:WKY327755 WUU327752:WUU327755 E393297:E393300 II393288:II393291 SE393288:SE393291 ACA393288:ACA393291 ALW393288:ALW393291 AVS393288:AVS393291 BFO393288:BFO393291 BPK393288:BPK393291 BZG393288:BZG393291 CJC393288:CJC393291 CSY393288:CSY393291 DCU393288:DCU393291 DMQ393288:DMQ393291 DWM393288:DWM393291 EGI393288:EGI393291 EQE393288:EQE393291 FAA393288:FAA393291 FJW393288:FJW393291 FTS393288:FTS393291 GDO393288:GDO393291 GNK393288:GNK393291 GXG393288:GXG393291 HHC393288:HHC393291 HQY393288:HQY393291 IAU393288:IAU393291 IKQ393288:IKQ393291 IUM393288:IUM393291 JEI393288:JEI393291 JOE393288:JOE393291 JYA393288:JYA393291 KHW393288:KHW393291 KRS393288:KRS393291 LBO393288:LBO393291 LLK393288:LLK393291 LVG393288:LVG393291 MFC393288:MFC393291 MOY393288:MOY393291 MYU393288:MYU393291 NIQ393288:NIQ393291 NSM393288:NSM393291 OCI393288:OCI393291 OME393288:OME393291 OWA393288:OWA393291 PFW393288:PFW393291 PPS393288:PPS393291 PZO393288:PZO393291 QJK393288:QJK393291 QTG393288:QTG393291 RDC393288:RDC393291 RMY393288:RMY393291 RWU393288:RWU393291 SGQ393288:SGQ393291 SQM393288:SQM393291 TAI393288:TAI393291 TKE393288:TKE393291 TUA393288:TUA393291 UDW393288:UDW393291 UNS393288:UNS393291 UXO393288:UXO393291 VHK393288:VHK393291 VRG393288:VRG393291 WBC393288:WBC393291 WKY393288:WKY393291 WUU393288:WUU393291 E458833:E458836 II458824:II458827 SE458824:SE458827 ACA458824:ACA458827 ALW458824:ALW458827 AVS458824:AVS458827 BFO458824:BFO458827 BPK458824:BPK458827 BZG458824:BZG458827 CJC458824:CJC458827 CSY458824:CSY458827 DCU458824:DCU458827 DMQ458824:DMQ458827 DWM458824:DWM458827 EGI458824:EGI458827 EQE458824:EQE458827 FAA458824:FAA458827 FJW458824:FJW458827 FTS458824:FTS458827 GDO458824:GDO458827 GNK458824:GNK458827 GXG458824:GXG458827 HHC458824:HHC458827 HQY458824:HQY458827 IAU458824:IAU458827 IKQ458824:IKQ458827 IUM458824:IUM458827 JEI458824:JEI458827 JOE458824:JOE458827 JYA458824:JYA458827 KHW458824:KHW458827 KRS458824:KRS458827 LBO458824:LBO458827 LLK458824:LLK458827 LVG458824:LVG458827 MFC458824:MFC458827 MOY458824:MOY458827 MYU458824:MYU458827 NIQ458824:NIQ458827 NSM458824:NSM458827 OCI458824:OCI458827 OME458824:OME458827 OWA458824:OWA458827 PFW458824:PFW458827 PPS458824:PPS458827 PZO458824:PZO458827 QJK458824:QJK458827 QTG458824:QTG458827 RDC458824:RDC458827 RMY458824:RMY458827 RWU458824:RWU458827 SGQ458824:SGQ458827 SQM458824:SQM458827 TAI458824:TAI458827 TKE458824:TKE458827 TUA458824:TUA458827 UDW458824:UDW458827 UNS458824:UNS458827 UXO458824:UXO458827 VHK458824:VHK458827 VRG458824:VRG458827 WBC458824:WBC458827 WKY458824:WKY458827 WUU458824:WUU458827 E524369:E524372 II524360:II524363 SE524360:SE524363 ACA524360:ACA524363 ALW524360:ALW524363 AVS524360:AVS524363 BFO524360:BFO524363 BPK524360:BPK524363 BZG524360:BZG524363 CJC524360:CJC524363 CSY524360:CSY524363 DCU524360:DCU524363 DMQ524360:DMQ524363 DWM524360:DWM524363 EGI524360:EGI524363 EQE524360:EQE524363 FAA524360:FAA524363 FJW524360:FJW524363 FTS524360:FTS524363 GDO524360:GDO524363 GNK524360:GNK524363 GXG524360:GXG524363 HHC524360:HHC524363 HQY524360:HQY524363 IAU524360:IAU524363 IKQ524360:IKQ524363 IUM524360:IUM524363 JEI524360:JEI524363 JOE524360:JOE524363 JYA524360:JYA524363 KHW524360:KHW524363 KRS524360:KRS524363 LBO524360:LBO524363 LLK524360:LLK524363 LVG524360:LVG524363 MFC524360:MFC524363 MOY524360:MOY524363 MYU524360:MYU524363 NIQ524360:NIQ524363 NSM524360:NSM524363 OCI524360:OCI524363 OME524360:OME524363 OWA524360:OWA524363 PFW524360:PFW524363 PPS524360:PPS524363 PZO524360:PZO524363 QJK524360:QJK524363 QTG524360:QTG524363 RDC524360:RDC524363 RMY524360:RMY524363 RWU524360:RWU524363 SGQ524360:SGQ524363 SQM524360:SQM524363 TAI524360:TAI524363 TKE524360:TKE524363 TUA524360:TUA524363 UDW524360:UDW524363 UNS524360:UNS524363 UXO524360:UXO524363 VHK524360:VHK524363 VRG524360:VRG524363 WBC524360:WBC524363 WKY524360:WKY524363 WUU524360:WUU524363 E589905:E589908 II589896:II589899 SE589896:SE589899 ACA589896:ACA589899 ALW589896:ALW589899 AVS589896:AVS589899 BFO589896:BFO589899 BPK589896:BPK589899 BZG589896:BZG589899 CJC589896:CJC589899 CSY589896:CSY589899 DCU589896:DCU589899 DMQ589896:DMQ589899 DWM589896:DWM589899 EGI589896:EGI589899 EQE589896:EQE589899 FAA589896:FAA589899 FJW589896:FJW589899 FTS589896:FTS589899 GDO589896:GDO589899 GNK589896:GNK589899 GXG589896:GXG589899 HHC589896:HHC589899 HQY589896:HQY589899 IAU589896:IAU589899 IKQ589896:IKQ589899 IUM589896:IUM589899 JEI589896:JEI589899 JOE589896:JOE589899 JYA589896:JYA589899 KHW589896:KHW589899 KRS589896:KRS589899 LBO589896:LBO589899 LLK589896:LLK589899 LVG589896:LVG589899 MFC589896:MFC589899 MOY589896:MOY589899 MYU589896:MYU589899 NIQ589896:NIQ589899 NSM589896:NSM589899 OCI589896:OCI589899 OME589896:OME589899 OWA589896:OWA589899 PFW589896:PFW589899 PPS589896:PPS589899 PZO589896:PZO589899 QJK589896:QJK589899 QTG589896:QTG589899 RDC589896:RDC589899 RMY589896:RMY589899 RWU589896:RWU589899 SGQ589896:SGQ589899 SQM589896:SQM589899 TAI589896:TAI589899 TKE589896:TKE589899 TUA589896:TUA589899 UDW589896:UDW589899 UNS589896:UNS589899 UXO589896:UXO589899 VHK589896:VHK589899 VRG589896:VRG589899 WBC589896:WBC589899 WKY589896:WKY589899 WUU589896:WUU589899 E655441:E655444 II655432:II655435 SE655432:SE655435 ACA655432:ACA655435 ALW655432:ALW655435 AVS655432:AVS655435 BFO655432:BFO655435 BPK655432:BPK655435 BZG655432:BZG655435 CJC655432:CJC655435 CSY655432:CSY655435 DCU655432:DCU655435 DMQ655432:DMQ655435 DWM655432:DWM655435 EGI655432:EGI655435 EQE655432:EQE655435 FAA655432:FAA655435 FJW655432:FJW655435 FTS655432:FTS655435 GDO655432:GDO655435 GNK655432:GNK655435 GXG655432:GXG655435 HHC655432:HHC655435 HQY655432:HQY655435 IAU655432:IAU655435 IKQ655432:IKQ655435 IUM655432:IUM655435 JEI655432:JEI655435 JOE655432:JOE655435 JYA655432:JYA655435 KHW655432:KHW655435 KRS655432:KRS655435 LBO655432:LBO655435 LLK655432:LLK655435 LVG655432:LVG655435 MFC655432:MFC655435 MOY655432:MOY655435 MYU655432:MYU655435 NIQ655432:NIQ655435 NSM655432:NSM655435 OCI655432:OCI655435 OME655432:OME655435 OWA655432:OWA655435 PFW655432:PFW655435 PPS655432:PPS655435 PZO655432:PZO655435 QJK655432:QJK655435 QTG655432:QTG655435 RDC655432:RDC655435 RMY655432:RMY655435 RWU655432:RWU655435 SGQ655432:SGQ655435 SQM655432:SQM655435 TAI655432:TAI655435 TKE655432:TKE655435 TUA655432:TUA655435 UDW655432:UDW655435 UNS655432:UNS655435 UXO655432:UXO655435 VHK655432:VHK655435 VRG655432:VRG655435 WBC655432:WBC655435 WKY655432:WKY655435 WUU655432:WUU655435 E720977:E720980 II720968:II720971 SE720968:SE720971 ACA720968:ACA720971 ALW720968:ALW720971 AVS720968:AVS720971 BFO720968:BFO720971 BPK720968:BPK720971 BZG720968:BZG720971 CJC720968:CJC720971 CSY720968:CSY720971 DCU720968:DCU720971 DMQ720968:DMQ720971 DWM720968:DWM720971 EGI720968:EGI720971 EQE720968:EQE720971 FAA720968:FAA720971 FJW720968:FJW720971 FTS720968:FTS720971 GDO720968:GDO720971 GNK720968:GNK720971 GXG720968:GXG720971 HHC720968:HHC720971 HQY720968:HQY720971 IAU720968:IAU720971 IKQ720968:IKQ720971 IUM720968:IUM720971 JEI720968:JEI720971 JOE720968:JOE720971 JYA720968:JYA720971 KHW720968:KHW720971 KRS720968:KRS720971 LBO720968:LBO720971 LLK720968:LLK720971 LVG720968:LVG720971 MFC720968:MFC720971 MOY720968:MOY720971 MYU720968:MYU720971 NIQ720968:NIQ720971 NSM720968:NSM720971 OCI720968:OCI720971 OME720968:OME720971 OWA720968:OWA720971 PFW720968:PFW720971 PPS720968:PPS720971 PZO720968:PZO720971 QJK720968:QJK720971 QTG720968:QTG720971 RDC720968:RDC720971 RMY720968:RMY720971 RWU720968:RWU720971 SGQ720968:SGQ720971 SQM720968:SQM720971 TAI720968:TAI720971 TKE720968:TKE720971 TUA720968:TUA720971 UDW720968:UDW720971 UNS720968:UNS720971 UXO720968:UXO720971 VHK720968:VHK720971 VRG720968:VRG720971 WBC720968:WBC720971 WKY720968:WKY720971 WUU720968:WUU720971 E786513:E786516 II786504:II786507 SE786504:SE786507 ACA786504:ACA786507 ALW786504:ALW786507 AVS786504:AVS786507 BFO786504:BFO786507 BPK786504:BPK786507 BZG786504:BZG786507 CJC786504:CJC786507 CSY786504:CSY786507 DCU786504:DCU786507 DMQ786504:DMQ786507 DWM786504:DWM786507 EGI786504:EGI786507 EQE786504:EQE786507 FAA786504:FAA786507 FJW786504:FJW786507 FTS786504:FTS786507 GDO786504:GDO786507 GNK786504:GNK786507 GXG786504:GXG786507 HHC786504:HHC786507 HQY786504:HQY786507 IAU786504:IAU786507 IKQ786504:IKQ786507 IUM786504:IUM786507 JEI786504:JEI786507 JOE786504:JOE786507 JYA786504:JYA786507 KHW786504:KHW786507 KRS786504:KRS786507 LBO786504:LBO786507 LLK786504:LLK786507 LVG786504:LVG786507 MFC786504:MFC786507 MOY786504:MOY786507 MYU786504:MYU786507 NIQ786504:NIQ786507 NSM786504:NSM786507 OCI786504:OCI786507 OME786504:OME786507 OWA786504:OWA786507 PFW786504:PFW786507 PPS786504:PPS786507 PZO786504:PZO786507 QJK786504:QJK786507 QTG786504:QTG786507 RDC786504:RDC786507 RMY786504:RMY786507 RWU786504:RWU786507 SGQ786504:SGQ786507 SQM786504:SQM786507 TAI786504:TAI786507 TKE786504:TKE786507 TUA786504:TUA786507 UDW786504:UDW786507 UNS786504:UNS786507 UXO786504:UXO786507 VHK786504:VHK786507 VRG786504:VRG786507 WBC786504:WBC786507 WKY786504:WKY786507 WUU786504:WUU786507 E852049:E852052 II852040:II852043 SE852040:SE852043 ACA852040:ACA852043 ALW852040:ALW852043 AVS852040:AVS852043 BFO852040:BFO852043 BPK852040:BPK852043 BZG852040:BZG852043 CJC852040:CJC852043 CSY852040:CSY852043 DCU852040:DCU852043 DMQ852040:DMQ852043 DWM852040:DWM852043 EGI852040:EGI852043 EQE852040:EQE852043 FAA852040:FAA852043 FJW852040:FJW852043 FTS852040:FTS852043 GDO852040:GDO852043 GNK852040:GNK852043 GXG852040:GXG852043 HHC852040:HHC852043 HQY852040:HQY852043 IAU852040:IAU852043 IKQ852040:IKQ852043 IUM852040:IUM852043 JEI852040:JEI852043 JOE852040:JOE852043 JYA852040:JYA852043 KHW852040:KHW852043 KRS852040:KRS852043 LBO852040:LBO852043 LLK852040:LLK852043 LVG852040:LVG852043 MFC852040:MFC852043 MOY852040:MOY852043 MYU852040:MYU852043 NIQ852040:NIQ852043 NSM852040:NSM852043 OCI852040:OCI852043 OME852040:OME852043 OWA852040:OWA852043 PFW852040:PFW852043 PPS852040:PPS852043 PZO852040:PZO852043 QJK852040:QJK852043 QTG852040:QTG852043 RDC852040:RDC852043 RMY852040:RMY852043 RWU852040:RWU852043 SGQ852040:SGQ852043 SQM852040:SQM852043 TAI852040:TAI852043 TKE852040:TKE852043 TUA852040:TUA852043 UDW852040:UDW852043 UNS852040:UNS852043 UXO852040:UXO852043 VHK852040:VHK852043 VRG852040:VRG852043 WBC852040:WBC852043 WKY852040:WKY852043 WUU852040:WUU852043 E917585:E917588 II917576:II917579 SE917576:SE917579 ACA917576:ACA917579 ALW917576:ALW917579 AVS917576:AVS917579 BFO917576:BFO917579 BPK917576:BPK917579 BZG917576:BZG917579 CJC917576:CJC917579 CSY917576:CSY917579 DCU917576:DCU917579 DMQ917576:DMQ917579 DWM917576:DWM917579 EGI917576:EGI917579 EQE917576:EQE917579 FAA917576:FAA917579 FJW917576:FJW917579 FTS917576:FTS917579 GDO917576:GDO917579 GNK917576:GNK917579 GXG917576:GXG917579 HHC917576:HHC917579 HQY917576:HQY917579 IAU917576:IAU917579 IKQ917576:IKQ917579 IUM917576:IUM917579 JEI917576:JEI917579 JOE917576:JOE917579 JYA917576:JYA917579 KHW917576:KHW917579 KRS917576:KRS917579 LBO917576:LBO917579 LLK917576:LLK917579 LVG917576:LVG917579 MFC917576:MFC917579 MOY917576:MOY917579 MYU917576:MYU917579 NIQ917576:NIQ917579 NSM917576:NSM917579 OCI917576:OCI917579 OME917576:OME917579 OWA917576:OWA917579 PFW917576:PFW917579 PPS917576:PPS917579 PZO917576:PZO917579 QJK917576:QJK917579 QTG917576:QTG917579 RDC917576:RDC917579 RMY917576:RMY917579 RWU917576:RWU917579 SGQ917576:SGQ917579 SQM917576:SQM917579 TAI917576:TAI917579 TKE917576:TKE917579 TUA917576:TUA917579 UDW917576:UDW917579 UNS917576:UNS917579 UXO917576:UXO917579 VHK917576:VHK917579 VRG917576:VRG917579 WBC917576:WBC917579 WKY917576:WKY917579 WUU917576:WUU917579 E983121:E983124 II983112:II983115 SE983112:SE983115 ACA983112:ACA983115 ALW983112:ALW983115 AVS983112:AVS983115 BFO983112:BFO983115 BPK983112:BPK983115 BZG983112:BZG983115 CJC983112:CJC983115 CSY983112:CSY983115 DCU983112:DCU983115 DMQ983112:DMQ983115 DWM983112:DWM983115 EGI983112:EGI983115 EQE983112:EQE983115 FAA983112:FAA983115 FJW983112:FJW983115 FTS983112:FTS983115 GDO983112:GDO983115 GNK983112:GNK983115 GXG983112:GXG983115 HHC983112:HHC983115 HQY983112:HQY983115 IAU983112:IAU983115 IKQ983112:IKQ983115 IUM983112:IUM983115 JEI983112:JEI983115 JOE983112:JOE983115 JYA983112:JYA983115 KHW983112:KHW983115 KRS983112:KRS983115 LBO983112:LBO983115 LLK983112:LLK983115 LVG983112:LVG983115 MFC983112:MFC983115 MOY983112:MOY983115 MYU983112:MYU983115 NIQ983112:NIQ983115 NSM983112:NSM983115 OCI983112:OCI983115 OME983112:OME983115 OWA983112:OWA983115 PFW983112:PFW983115 PPS983112:PPS983115 PZO983112:PZO983115 QJK983112:QJK983115 QTG983112:QTG983115 RDC983112:RDC983115 RMY983112:RMY983115 RWU983112:RWU983115 SGQ983112:SGQ983115 SQM983112:SQM983115 TAI983112:TAI983115 TKE983112:TKE983115 TUA983112:TUA983115 UDW983112:UDW983115 UNS983112:UNS983115 UXO983112:UXO983115 VHK983112:VHK983115 VRG983112:VRG983115 WBC983112:WBC983115 WKY983112:WKY983115 IH70:IH72 IK74 IJ73" xr:uid="{A36258A0-875E-4BC9-A56B-0C75086B5B0C}">
      <formula1>#REF!</formula1>
    </dataValidation>
    <dataValidation type="list" allowBlank="1" showInputMessage="1" showErrorMessage="1" sqref="B79:D85" xr:uid="{7EB4E512-B914-4937-84EA-1DA6B283B91E}">
      <formula1>$B$9:$B$72</formula1>
    </dataValidation>
    <dataValidation type="list" allowBlank="1" showInputMessage="1" showErrorMessage="1" sqref="B65617:D65620 IJ74 II73 SF74 SE73 ACB74 ACA73 ALX74 ALW73 AVT74 AVS73 BFP74 BFO73 BPL74 BPK73 BZH74 BZG73 CJD74 CJC73 CSZ74 CSY73 DCV74 DCU73 DMR74 DMQ73 DWN74 DWM73 EGJ74 EGI73 EQF74 EQE73 FAB74 FAA73 FJX74 FJW73 FTT74 FTS73 GDP74 GDO73 GNL74 GNK73 GXH74 GXG73 HHD74 HHC73 HQZ74 HQY73 IAV74 IAU73 IKR74 IKQ73 IUN74 IUM73 JEJ74 JEI73 JOF74 JOE73 JYB74 JYA73 KHX74 KHW73 KRT74 KRS73 LBP74 LBO73 LLL74 LLK73 LVH74 LVG73 MFD74 MFC73 MOZ74 MOY73 MYV74 MYU73 NIR74 NIQ73 NSN74 NSM73 OCJ74 OCI73 OMF74 OME73 OWB74 OWA73 PFX74 PFW73 PPT74 PPS73 PZP74 PZO73 QJL74 QJK73 QTH74 QTG73 RDD74 RDC73 RMZ74 RMY73 RWV74 RWU73 SGR74 SGQ73 SQN74 SQM73 TAJ74 TAI73 TKF74 TKE73 TUB74 TUA73 UDX74 UDW73 UNT74 UNS73 UXP74 UXO73 VHL74 VHK73 VRH74 VRG73 WBD74 WBC73 WKZ74 WKY73 WUV74 WUU73 WUT983112:WUT983115 IH65608:IH65611 SD65608:SD65611 ABZ65608:ABZ65611 ALV65608:ALV65611 AVR65608:AVR65611 BFN65608:BFN65611 BPJ65608:BPJ65611 BZF65608:BZF65611 CJB65608:CJB65611 CSX65608:CSX65611 DCT65608:DCT65611 DMP65608:DMP65611 DWL65608:DWL65611 EGH65608:EGH65611 EQD65608:EQD65611 EZZ65608:EZZ65611 FJV65608:FJV65611 FTR65608:FTR65611 GDN65608:GDN65611 GNJ65608:GNJ65611 GXF65608:GXF65611 HHB65608:HHB65611 HQX65608:HQX65611 IAT65608:IAT65611 IKP65608:IKP65611 IUL65608:IUL65611 JEH65608:JEH65611 JOD65608:JOD65611 JXZ65608:JXZ65611 KHV65608:KHV65611 KRR65608:KRR65611 LBN65608:LBN65611 LLJ65608:LLJ65611 LVF65608:LVF65611 MFB65608:MFB65611 MOX65608:MOX65611 MYT65608:MYT65611 NIP65608:NIP65611 NSL65608:NSL65611 OCH65608:OCH65611 OMD65608:OMD65611 OVZ65608:OVZ65611 PFV65608:PFV65611 PPR65608:PPR65611 PZN65608:PZN65611 QJJ65608:QJJ65611 QTF65608:QTF65611 RDB65608:RDB65611 RMX65608:RMX65611 RWT65608:RWT65611 SGP65608:SGP65611 SQL65608:SQL65611 TAH65608:TAH65611 TKD65608:TKD65611 TTZ65608:TTZ65611 UDV65608:UDV65611 UNR65608:UNR65611 UXN65608:UXN65611 VHJ65608:VHJ65611 VRF65608:VRF65611 WBB65608:WBB65611 WKX65608:WKX65611 WUT65608:WUT65611 B131153:D131156 IH131144:IH131147 SD131144:SD131147 ABZ131144:ABZ131147 ALV131144:ALV131147 AVR131144:AVR131147 BFN131144:BFN131147 BPJ131144:BPJ131147 BZF131144:BZF131147 CJB131144:CJB131147 CSX131144:CSX131147 DCT131144:DCT131147 DMP131144:DMP131147 DWL131144:DWL131147 EGH131144:EGH131147 EQD131144:EQD131147 EZZ131144:EZZ131147 FJV131144:FJV131147 FTR131144:FTR131147 GDN131144:GDN131147 GNJ131144:GNJ131147 GXF131144:GXF131147 HHB131144:HHB131147 HQX131144:HQX131147 IAT131144:IAT131147 IKP131144:IKP131147 IUL131144:IUL131147 JEH131144:JEH131147 JOD131144:JOD131147 JXZ131144:JXZ131147 KHV131144:KHV131147 KRR131144:KRR131147 LBN131144:LBN131147 LLJ131144:LLJ131147 LVF131144:LVF131147 MFB131144:MFB131147 MOX131144:MOX131147 MYT131144:MYT131147 NIP131144:NIP131147 NSL131144:NSL131147 OCH131144:OCH131147 OMD131144:OMD131147 OVZ131144:OVZ131147 PFV131144:PFV131147 PPR131144:PPR131147 PZN131144:PZN131147 QJJ131144:QJJ131147 QTF131144:QTF131147 RDB131144:RDB131147 RMX131144:RMX131147 RWT131144:RWT131147 SGP131144:SGP131147 SQL131144:SQL131147 TAH131144:TAH131147 TKD131144:TKD131147 TTZ131144:TTZ131147 UDV131144:UDV131147 UNR131144:UNR131147 UXN131144:UXN131147 VHJ131144:VHJ131147 VRF131144:VRF131147 WBB131144:WBB131147 WKX131144:WKX131147 WUT131144:WUT131147 B196689:D196692 IH196680:IH196683 SD196680:SD196683 ABZ196680:ABZ196683 ALV196680:ALV196683 AVR196680:AVR196683 BFN196680:BFN196683 BPJ196680:BPJ196683 BZF196680:BZF196683 CJB196680:CJB196683 CSX196680:CSX196683 DCT196680:DCT196683 DMP196680:DMP196683 DWL196680:DWL196683 EGH196680:EGH196683 EQD196680:EQD196683 EZZ196680:EZZ196683 FJV196680:FJV196683 FTR196680:FTR196683 GDN196680:GDN196683 GNJ196680:GNJ196683 GXF196680:GXF196683 HHB196680:HHB196683 HQX196680:HQX196683 IAT196680:IAT196683 IKP196680:IKP196683 IUL196680:IUL196683 JEH196680:JEH196683 JOD196680:JOD196683 JXZ196680:JXZ196683 KHV196680:KHV196683 KRR196680:KRR196683 LBN196680:LBN196683 LLJ196680:LLJ196683 LVF196680:LVF196683 MFB196680:MFB196683 MOX196680:MOX196683 MYT196680:MYT196683 NIP196680:NIP196683 NSL196680:NSL196683 OCH196680:OCH196683 OMD196680:OMD196683 OVZ196680:OVZ196683 PFV196680:PFV196683 PPR196680:PPR196683 PZN196680:PZN196683 QJJ196680:QJJ196683 QTF196680:QTF196683 RDB196680:RDB196683 RMX196680:RMX196683 RWT196680:RWT196683 SGP196680:SGP196683 SQL196680:SQL196683 TAH196680:TAH196683 TKD196680:TKD196683 TTZ196680:TTZ196683 UDV196680:UDV196683 UNR196680:UNR196683 UXN196680:UXN196683 VHJ196680:VHJ196683 VRF196680:VRF196683 WBB196680:WBB196683 WKX196680:WKX196683 WUT196680:WUT196683 B262225:D262228 IH262216:IH262219 SD262216:SD262219 ABZ262216:ABZ262219 ALV262216:ALV262219 AVR262216:AVR262219 BFN262216:BFN262219 BPJ262216:BPJ262219 BZF262216:BZF262219 CJB262216:CJB262219 CSX262216:CSX262219 DCT262216:DCT262219 DMP262216:DMP262219 DWL262216:DWL262219 EGH262216:EGH262219 EQD262216:EQD262219 EZZ262216:EZZ262219 FJV262216:FJV262219 FTR262216:FTR262219 GDN262216:GDN262219 GNJ262216:GNJ262219 GXF262216:GXF262219 HHB262216:HHB262219 HQX262216:HQX262219 IAT262216:IAT262219 IKP262216:IKP262219 IUL262216:IUL262219 JEH262216:JEH262219 JOD262216:JOD262219 JXZ262216:JXZ262219 KHV262216:KHV262219 KRR262216:KRR262219 LBN262216:LBN262219 LLJ262216:LLJ262219 LVF262216:LVF262219 MFB262216:MFB262219 MOX262216:MOX262219 MYT262216:MYT262219 NIP262216:NIP262219 NSL262216:NSL262219 OCH262216:OCH262219 OMD262216:OMD262219 OVZ262216:OVZ262219 PFV262216:PFV262219 PPR262216:PPR262219 PZN262216:PZN262219 QJJ262216:QJJ262219 QTF262216:QTF262219 RDB262216:RDB262219 RMX262216:RMX262219 RWT262216:RWT262219 SGP262216:SGP262219 SQL262216:SQL262219 TAH262216:TAH262219 TKD262216:TKD262219 TTZ262216:TTZ262219 UDV262216:UDV262219 UNR262216:UNR262219 UXN262216:UXN262219 VHJ262216:VHJ262219 VRF262216:VRF262219 WBB262216:WBB262219 WKX262216:WKX262219 WUT262216:WUT262219 B327761:D327764 IH327752:IH327755 SD327752:SD327755 ABZ327752:ABZ327755 ALV327752:ALV327755 AVR327752:AVR327755 BFN327752:BFN327755 BPJ327752:BPJ327755 BZF327752:BZF327755 CJB327752:CJB327755 CSX327752:CSX327755 DCT327752:DCT327755 DMP327752:DMP327755 DWL327752:DWL327755 EGH327752:EGH327755 EQD327752:EQD327755 EZZ327752:EZZ327755 FJV327752:FJV327755 FTR327752:FTR327755 GDN327752:GDN327755 GNJ327752:GNJ327755 GXF327752:GXF327755 HHB327752:HHB327755 HQX327752:HQX327755 IAT327752:IAT327755 IKP327752:IKP327755 IUL327752:IUL327755 JEH327752:JEH327755 JOD327752:JOD327755 JXZ327752:JXZ327755 KHV327752:KHV327755 KRR327752:KRR327755 LBN327752:LBN327755 LLJ327752:LLJ327755 LVF327752:LVF327755 MFB327752:MFB327755 MOX327752:MOX327755 MYT327752:MYT327755 NIP327752:NIP327755 NSL327752:NSL327755 OCH327752:OCH327755 OMD327752:OMD327755 OVZ327752:OVZ327755 PFV327752:PFV327755 PPR327752:PPR327755 PZN327752:PZN327755 QJJ327752:QJJ327755 QTF327752:QTF327755 RDB327752:RDB327755 RMX327752:RMX327755 RWT327752:RWT327755 SGP327752:SGP327755 SQL327752:SQL327755 TAH327752:TAH327755 TKD327752:TKD327755 TTZ327752:TTZ327755 UDV327752:UDV327755 UNR327752:UNR327755 UXN327752:UXN327755 VHJ327752:VHJ327755 VRF327752:VRF327755 WBB327752:WBB327755 WKX327752:WKX327755 WUT327752:WUT327755 B393297:D393300 IH393288:IH393291 SD393288:SD393291 ABZ393288:ABZ393291 ALV393288:ALV393291 AVR393288:AVR393291 BFN393288:BFN393291 BPJ393288:BPJ393291 BZF393288:BZF393291 CJB393288:CJB393291 CSX393288:CSX393291 DCT393288:DCT393291 DMP393288:DMP393291 DWL393288:DWL393291 EGH393288:EGH393291 EQD393288:EQD393291 EZZ393288:EZZ393291 FJV393288:FJV393291 FTR393288:FTR393291 GDN393288:GDN393291 GNJ393288:GNJ393291 GXF393288:GXF393291 HHB393288:HHB393291 HQX393288:HQX393291 IAT393288:IAT393291 IKP393288:IKP393291 IUL393288:IUL393291 JEH393288:JEH393291 JOD393288:JOD393291 JXZ393288:JXZ393291 KHV393288:KHV393291 KRR393288:KRR393291 LBN393288:LBN393291 LLJ393288:LLJ393291 LVF393288:LVF393291 MFB393288:MFB393291 MOX393288:MOX393291 MYT393288:MYT393291 NIP393288:NIP393291 NSL393288:NSL393291 OCH393288:OCH393291 OMD393288:OMD393291 OVZ393288:OVZ393291 PFV393288:PFV393291 PPR393288:PPR393291 PZN393288:PZN393291 QJJ393288:QJJ393291 QTF393288:QTF393291 RDB393288:RDB393291 RMX393288:RMX393291 RWT393288:RWT393291 SGP393288:SGP393291 SQL393288:SQL393291 TAH393288:TAH393291 TKD393288:TKD393291 TTZ393288:TTZ393291 UDV393288:UDV393291 UNR393288:UNR393291 UXN393288:UXN393291 VHJ393288:VHJ393291 VRF393288:VRF393291 WBB393288:WBB393291 WKX393288:WKX393291 WUT393288:WUT393291 B458833:D458836 IH458824:IH458827 SD458824:SD458827 ABZ458824:ABZ458827 ALV458824:ALV458827 AVR458824:AVR458827 BFN458824:BFN458827 BPJ458824:BPJ458827 BZF458824:BZF458827 CJB458824:CJB458827 CSX458824:CSX458827 DCT458824:DCT458827 DMP458824:DMP458827 DWL458824:DWL458827 EGH458824:EGH458827 EQD458824:EQD458827 EZZ458824:EZZ458827 FJV458824:FJV458827 FTR458824:FTR458827 GDN458824:GDN458827 GNJ458824:GNJ458827 GXF458824:GXF458827 HHB458824:HHB458827 HQX458824:HQX458827 IAT458824:IAT458827 IKP458824:IKP458827 IUL458824:IUL458827 JEH458824:JEH458827 JOD458824:JOD458827 JXZ458824:JXZ458827 KHV458824:KHV458827 KRR458824:KRR458827 LBN458824:LBN458827 LLJ458824:LLJ458827 LVF458824:LVF458827 MFB458824:MFB458827 MOX458824:MOX458827 MYT458824:MYT458827 NIP458824:NIP458827 NSL458824:NSL458827 OCH458824:OCH458827 OMD458824:OMD458827 OVZ458824:OVZ458827 PFV458824:PFV458827 PPR458824:PPR458827 PZN458824:PZN458827 QJJ458824:QJJ458827 QTF458824:QTF458827 RDB458824:RDB458827 RMX458824:RMX458827 RWT458824:RWT458827 SGP458824:SGP458827 SQL458824:SQL458827 TAH458824:TAH458827 TKD458824:TKD458827 TTZ458824:TTZ458827 UDV458824:UDV458827 UNR458824:UNR458827 UXN458824:UXN458827 VHJ458824:VHJ458827 VRF458824:VRF458827 WBB458824:WBB458827 WKX458824:WKX458827 WUT458824:WUT458827 B524369:D524372 IH524360:IH524363 SD524360:SD524363 ABZ524360:ABZ524363 ALV524360:ALV524363 AVR524360:AVR524363 BFN524360:BFN524363 BPJ524360:BPJ524363 BZF524360:BZF524363 CJB524360:CJB524363 CSX524360:CSX524363 DCT524360:DCT524363 DMP524360:DMP524363 DWL524360:DWL524363 EGH524360:EGH524363 EQD524360:EQD524363 EZZ524360:EZZ524363 FJV524360:FJV524363 FTR524360:FTR524363 GDN524360:GDN524363 GNJ524360:GNJ524363 GXF524360:GXF524363 HHB524360:HHB524363 HQX524360:HQX524363 IAT524360:IAT524363 IKP524360:IKP524363 IUL524360:IUL524363 JEH524360:JEH524363 JOD524360:JOD524363 JXZ524360:JXZ524363 KHV524360:KHV524363 KRR524360:KRR524363 LBN524360:LBN524363 LLJ524360:LLJ524363 LVF524360:LVF524363 MFB524360:MFB524363 MOX524360:MOX524363 MYT524360:MYT524363 NIP524360:NIP524363 NSL524360:NSL524363 OCH524360:OCH524363 OMD524360:OMD524363 OVZ524360:OVZ524363 PFV524360:PFV524363 PPR524360:PPR524363 PZN524360:PZN524363 QJJ524360:QJJ524363 QTF524360:QTF524363 RDB524360:RDB524363 RMX524360:RMX524363 RWT524360:RWT524363 SGP524360:SGP524363 SQL524360:SQL524363 TAH524360:TAH524363 TKD524360:TKD524363 TTZ524360:TTZ524363 UDV524360:UDV524363 UNR524360:UNR524363 UXN524360:UXN524363 VHJ524360:VHJ524363 VRF524360:VRF524363 WBB524360:WBB524363 WKX524360:WKX524363 WUT524360:WUT524363 B589905:D589908 IH589896:IH589899 SD589896:SD589899 ABZ589896:ABZ589899 ALV589896:ALV589899 AVR589896:AVR589899 BFN589896:BFN589899 BPJ589896:BPJ589899 BZF589896:BZF589899 CJB589896:CJB589899 CSX589896:CSX589899 DCT589896:DCT589899 DMP589896:DMP589899 DWL589896:DWL589899 EGH589896:EGH589899 EQD589896:EQD589899 EZZ589896:EZZ589899 FJV589896:FJV589899 FTR589896:FTR589899 GDN589896:GDN589899 GNJ589896:GNJ589899 GXF589896:GXF589899 HHB589896:HHB589899 HQX589896:HQX589899 IAT589896:IAT589899 IKP589896:IKP589899 IUL589896:IUL589899 JEH589896:JEH589899 JOD589896:JOD589899 JXZ589896:JXZ589899 KHV589896:KHV589899 KRR589896:KRR589899 LBN589896:LBN589899 LLJ589896:LLJ589899 LVF589896:LVF589899 MFB589896:MFB589899 MOX589896:MOX589899 MYT589896:MYT589899 NIP589896:NIP589899 NSL589896:NSL589899 OCH589896:OCH589899 OMD589896:OMD589899 OVZ589896:OVZ589899 PFV589896:PFV589899 PPR589896:PPR589899 PZN589896:PZN589899 QJJ589896:QJJ589899 QTF589896:QTF589899 RDB589896:RDB589899 RMX589896:RMX589899 RWT589896:RWT589899 SGP589896:SGP589899 SQL589896:SQL589899 TAH589896:TAH589899 TKD589896:TKD589899 TTZ589896:TTZ589899 UDV589896:UDV589899 UNR589896:UNR589899 UXN589896:UXN589899 VHJ589896:VHJ589899 VRF589896:VRF589899 WBB589896:WBB589899 WKX589896:WKX589899 WUT589896:WUT589899 B655441:D655444 IH655432:IH655435 SD655432:SD655435 ABZ655432:ABZ655435 ALV655432:ALV655435 AVR655432:AVR655435 BFN655432:BFN655435 BPJ655432:BPJ655435 BZF655432:BZF655435 CJB655432:CJB655435 CSX655432:CSX655435 DCT655432:DCT655435 DMP655432:DMP655435 DWL655432:DWL655435 EGH655432:EGH655435 EQD655432:EQD655435 EZZ655432:EZZ655435 FJV655432:FJV655435 FTR655432:FTR655435 GDN655432:GDN655435 GNJ655432:GNJ655435 GXF655432:GXF655435 HHB655432:HHB655435 HQX655432:HQX655435 IAT655432:IAT655435 IKP655432:IKP655435 IUL655432:IUL655435 JEH655432:JEH655435 JOD655432:JOD655435 JXZ655432:JXZ655435 KHV655432:KHV655435 KRR655432:KRR655435 LBN655432:LBN655435 LLJ655432:LLJ655435 LVF655432:LVF655435 MFB655432:MFB655435 MOX655432:MOX655435 MYT655432:MYT655435 NIP655432:NIP655435 NSL655432:NSL655435 OCH655432:OCH655435 OMD655432:OMD655435 OVZ655432:OVZ655435 PFV655432:PFV655435 PPR655432:PPR655435 PZN655432:PZN655435 QJJ655432:QJJ655435 QTF655432:QTF655435 RDB655432:RDB655435 RMX655432:RMX655435 RWT655432:RWT655435 SGP655432:SGP655435 SQL655432:SQL655435 TAH655432:TAH655435 TKD655432:TKD655435 TTZ655432:TTZ655435 UDV655432:UDV655435 UNR655432:UNR655435 UXN655432:UXN655435 VHJ655432:VHJ655435 VRF655432:VRF655435 WBB655432:WBB655435 WKX655432:WKX655435 WUT655432:WUT655435 B720977:D720980 IH720968:IH720971 SD720968:SD720971 ABZ720968:ABZ720971 ALV720968:ALV720971 AVR720968:AVR720971 BFN720968:BFN720971 BPJ720968:BPJ720971 BZF720968:BZF720971 CJB720968:CJB720971 CSX720968:CSX720971 DCT720968:DCT720971 DMP720968:DMP720971 DWL720968:DWL720971 EGH720968:EGH720971 EQD720968:EQD720971 EZZ720968:EZZ720971 FJV720968:FJV720971 FTR720968:FTR720971 GDN720968:GDN720971 GNJ720968:GNJ720971 GXF720968:GXF720971 HHB720968:HHB720971 HQX720968:HQX720971 IAT720968:IAT720971 IKP720968:IKP720971 IUL720968:IUL720971 JEH720968:JEH720971 JOD720968:JOD720971 JXZ720968:JXZ720971 KHV720968:KHV720971 KRR720968:KRR720971 LBN720968:LBN720971 LLJ720968:LLJ720971 LVF720968:LVF720971 MFB720968:MFB720971 MOX720968:MOX720971 MYT720968:MYT720971 NIP720968:NIP720971 NSL720968:NSL720971 OCH720968:OCH720971 OMD720968:OMD720971 OVZ720968:OVZ720971 PFV720968:PFV720971 PPR720968:PPR720971 PZN720968:PZN720971 QJJ720968:QJJ720971 QTF720968:QTF720971 RDB720968:RDB720971 RMX720968:RMX720971 RWT720968:RWT720971 SGP720968:SGP720971 SQL720968:SQL720971 TAH720968:TAH720971 TKD720968:TKD720971 TTZ720968:TTZ720971 UDV720968:UDV720971 UNR720968:UNR720971 UXN720968:UXN720971 VHJ720968:VHJ720971 VRF720968:VRF720971 WBB720968:WBB720971 WKX720968:WKX720971 WUT720968:WUT720971 B786513:D786516 IH786504:IH786507 SD786504:SD786507 ABZ786504:ABZ786507 ALV786504:ALV786507 AVR786504:AVR786507 BFN786504:BFN786507 BPJ786504:BPJ786507 BZF786504:BZF786507 CJB786504:CJB786507 CSX786504:CSX786507 DCT786504:DCT786507 DMP786504:DMP786507 DWL786504:DWL786507 EGH786504:EGH786507 EQD786504:EQD786507 EZZ786504:EZZ786507 FJV786504:FJV786507 FTR786504:FTR786507 GDN786504:GDN786507 GNJ786504:GNJ786507 GXF786504:GXF786507 HHB786504:HHB786507 HQX786504:HQX786507 IAT786504:IAT786507 IKP786504:IKP786507 IUL786504:IUL786507 JEH786504:JEH786507 JOD786504:JOD786507 JXZ786504:JXZ786507 KHV786504:KHV786507 KRR786504:KRR786507 LBN786504:LBN786507 LLJ786504:LLJ786507 LVF786504:LVF786507 MFB786504:MFB786507 MOX786504:MOX786507 MYT786504:MYT786507 NIP786504:NIP786507 NSL786504:NSL786507 OCH786504:OCH786507 OMD786504:OMD786507 OVZ786504:OVZ786507 PFV786504:PFV786507 PPR786504:PPR786507 PZN786504:PZN786507 QJJ786504:QJJ786507 QTF786504:QTF786507 RDB786504:RDB786507 RMX786504:RMX786507 RWT786504:RWT786507 SGP786504:SGP786507 SQL786504:SQL786507 TAH786504:TAH786507 TKD786504:TKD786507 TTZ786504:TTZ786507 UDV786504:UDV786507 UNR786504:UNR786507 UXN786504:UXN786507 VHJ786504:VHJ786507 VRF786504:VRF786507 WBB786504:WBB786507 WKX786504:WKX786507 WUT786504:WUT786507 B852049:D852052 IH852040:IH852043 SD852040:SD852043 ABZ852040:ABZ852043 ALV852040:ALV852043 AVR852040:AVR852043 BFN852040:BFN852043 BPJ852040:BPJ852043 BZF852040:BZF852043 CJB852040:CJB852043 CSX852040:CSX852043 DCT852040:DCT852043 DMP852040:DMP852043 DWL852040:DWL852043 EGH852040:EGH852043 EQD852040:EQD852043 EZZ852040:EZZ852043 FJV852040:FJV852043 FTR852040:FTR852043 GDN852040:GDN852043 GNJ852040:GNJ852043 GXF852040:GXF852043 HHB852040:HHB852043 HQX852040:HQX852043 IAT852040:IAT852043 IKP852040:IKP852043 IUL852040:IUL852043 JEH852040:JEH852043 JOD852040:JOD852043 JXZ852040:JXZ852043 KHV852040:KHV852043 KRR852040:KRR852043 LBN852040:LBN852043 LLJ852040:LLJ852043 LVF852040:LVF852043 MFB852040:MFB852043 MOX852040:MOX852043 MYT852040:MYT852043 NIP852040:NIP852043 NSL852040:NSL852043 OCH852040:OCH852043 OMD852040:OMD852043 OVZ852040:OVZ852043 PFV852040:PFV852043 PPR852040:PPR852043 PZN852040:PZN852043 QJJ852040:QJJ852043 QTF852040:QTF852043 RDB852040:RDB852043 RMX852040:RMX852043 RWT852040:RWT852043 SGP852040:SGP852043 SQL852040:SQL852043 TAH852040:TAH852043 TKD852040:TKD852043 TTZ852040:TTZ852043 UDV852040:UDV852043 UNR852040:UNR852043 UXN852040:UXN852043 VHJ852040:VHJ852043 VRF852040:VRF852043 WBB852040:WBB852043 WKX852040:WKX852043 WUT852040:WUT852043 B917585:D917588 IH917576:IH917579 SD917576:SD917579 ABZ917576:ABZ917579 ALV917576:ALV917579 AVR917576:AVR917579 BFN917576:BFN917579 BPJ917576:BPJ917579 BZF917576:BZF917579 CJB917576:CJB917579 CSX917576:CSX917579 DCT917576:DCT917579 DMP917576:DMP917579 DWL917576:DWL917579 EGH917576:EGH917579 EQD917576:EQD917579 EZZ917576:EZZ917579 FJV917576:FJV917579 FTR917576:FTR917579 GDN917576:GDN917579 GNJ917576:GNJ917579 GXF917576:GXF917579 HHB917576:HHB917579 HQX917576:HQX917579 IAT917576:IAT917579 IKP917576:IKP917579 IUL917576:IUL917579 JEH917576:JEH917579 JOD917576:JOD917579 JXZ917576:JXZ917579 KHV917576:KHV917579 KRR917576:KRR917579 LBN917576:LBN917579 LLJ917576:LLJ917579 LVF917576:LVF917579 MFB917576:MFB917579 MOX917576:MOX917579 MYT917576:MYT917579 NIP917576:NIP917579 NSL917576:NSL917579 OCH917576:OCH917579 OMD917576:OMD917579 OVZ917576:OVZ917579 PFV917576:PFV917579 PPR917576:PPR917579 PZN917576:PZN917579 QJJ917576:QJJ917579 QTF917576:QTF917579 RDB917576:RDB917579 RMX917576:RMX917579 RWT917576:RWT917579 SGP917576:SGP917579 SQL917576:SQL917579 TAH917576:TAH917579 TKD917576:TKD917579 TTZ917576:TTZ917579 UDV917576:UDV917579 UNR917576:UNR917579 UXN917576:UXN917579 VHJ917576:VHJ917579 VRF917576:VRF917579 WBB917576:WBB917579 WKX917576:WKX917579 WUT917576:WUT917579 B983121:D983124 IH983112:IH983115 SD983112:SD983115 ABZ983112:ABZ983115 ALV983112:ALV983115 AVR983112:AVR983115 BFN983112:BFN983115 BPJ983112:BPJ983115 BZF983112:BZF983115 CJB983112:CJB983115 CSX983112:CSX983115 DCT983112:DCT983115 DMP983112:DMP983115 DWL983112:DWL983115 EGH983112:EGH983115 EQD983112:EQD983115 EZZ983112:EZZ983115 FJV983112:FJV983115 FTR983112:FTR983115 GDN983112:GDN983115 GNJ983112:GNJ983115 GXF983112:GXF983115 HHB983112:HHB983115 HQX983112:HQX983115 IAT983112:IAT983115 IKP983112:IKP983115 IUL983112:IUL983115 JEH983112:JEH983115 JOD983112:JOD983115 JXZ983112:JXZ983115 KHV983112:KHV983115 KRR983112:KRR983115 LBN983112:LBN983115 LLJ983112:LLJ983115 LVF983112:LVF983115 MFB983112:MFB983115 MOX983112:MOX983115 MYT983112:MYT983115 NIP983112:NIP983115 NSL983112:NSL983115 OCH983112:OCH983115 OMD983112:OMD983115 OVZ983112:OVZ983115 PFV983112:PFV983115 PPR983112:PPR983115 PZN983112:PZN983115 QJJ983112:QJJ983115 QTF983112:QTF983115 RDB983112:RDB983115 RMX983112:RMX983115 RWT983112:RWT983115 SGP983112:SGP983115 SQL983112:SQL983115 TAH983112:TAH983115 TKD983112:TKD983115 TTZ983112:TTZ983115 UDV983112:UDV983115 UNR983112:UNR983115 UXN983112:UXN983115 VHJ983112:VHJ983115 VRF983112:VRF983115 WBB983112:WBB983115 WKX983112:WKX983115 WUS70:WUS72 WKW70:WKW72 WBA70:WBA72 VRE70:VRE72 VHI70:VHI72 UXM70:UXM72 UNQ70:UNQ72 UDU70:UDU72 TTY70:TTY72 TKC70:TKC72 TAG70:TAG72 SQK70:SQK72 SGO70:SGO72 RWS70:RWS72 RMW70:RMW72 RDA70:RDA72 QTE70:QTE72 QJI70:QJI72 PZM70:PZM72 PPQ70:PPQ72 PFU70:PFU72 OVY70:OVY72 OMC70:OMC72 OCG70:OCG72 NSK70:NSK72 NIO70:NIO72 MYS70:MYS72 MOW70:MOW72 MFA70:MFA72 LVE70:LVE72 LLI70:LLI72 LBM70:LBM72 KRQ70:KRQ72 KHU70:KHU72 JXY70:JXY72 JOC70:JOC72 JEG70:JEG72 IUK70:IUK72 IKO70:IKO72 IAS70:IAS72 HQW70:HQW72 HHA70:HHA72 GXE70:GXE72 GNI70:GNI72 GDM70:GDM72 FTQ70:FTQ72 FJU70:FJU72 EZY70:EZY72 EQC70:EQC72 EGG70:EGG72 DWK70:DWK72 DMO70:DMO72 DCS70:DCS72 CSW70:CSW72 CJA70:CJA72 BZE70:BZE72 BPI70:BPI72 BFM70:BFM72 AVQ70:AVQ72 ALU70:ALU72 ABY70:ABY72 SC70:SC72 IG70:IG72" xr:uid="{AEE95C91-D755-4E01-BBA6-F6DA6D97918B}">
      <formula1>$B$9:$B$69</formula1>
    </dataValidation>
  </dataValidations>
  <printOptions horizontalCentered="1"/>
  <pageMargins left="0.39370078740157483" right="0.39370078740157483" top="0.39370078740157483" bottom="0.39370078740157483" header="0" footer="0"/>
  <pageSetup paperSize="9" scale="55" orientation="portrait" r:id="rId1"/>
  <headerFooter alignWithMargins="0"/>
  <colBreaks count="1" manualBreakCount="1">
    <brk id="7" max="1048575" man="1"/>
  </colBreaks>
  <legacyDrawing r:id="rId2"/>
</worksheet>
</file>

<file path=docProps/app.xml><?xml version="1.0" encoding="utf-8"?>
<Properties xmlns="http://schemas.openxmlformats.org/officeDocument/2006/extended-properties" xmlns:vt="http://schemas.openxmlformats.org/officeDocument/2006/docPropsVTypes">
  <Template>Normal</Template>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記入上の注意点</vt:lpstr>
      <vt:lpstr>【記入欄】資産貸付申込書</vt:lpstr>
      <vt:lpstr>【別シート】使用日時及び施設</vt:lpstr>
      <vt:lpstr>(非表示) 資産貸付申込書</vt:lpstr>
      <vt:lpstr>(非表示)【別シート】使用日時及び施設</vt:lpstr>
      <vt:lpstr>(非表示) 【料金表】医歯薬 (R7.4.1～)</vt:lpstr>
      <vt:lpstr>'(非表示) 【料金表】医歯薬 (R7.4.1～)'!Print_Area</vt:lpstr>
      <vt:lpstr>'(非表示) 資産貸付申込書'!Print_Area</vt:lpstr>
      <vt:lpstr>'(非表示)【別シート】使用日時及び施設'!Print_Area</vt:lpstr>
      <vt:lpstr>【記入欄】資産貸付申込書!Print_Area</vt:lpstr>
      <vt:lpstr>【別シート】使用日時及び施設!Print_Area</vt:lpstr>
      <vt:lpstr>記入上の注意点!Print_Area</vt:lpstr>
    </vt:vector>
  </TitlesOfParts>
  <Company>岡山大学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別紙様式第１号</dc:title>
  <dc:creator>龍騎</dc:creator>
  <cp:lastModifiedBy>佐々木 瞳</cp:lastModifiedBy>
  <cp:revision>2</cp:revision>
  <cp:lastPrinted>2025-10-02T06:04:11Z</cp:lastPrinted>
  <dcterms:created xsi:type="dcterms:W3CDTF">2021-01-21T04:39:00Z</dcterms:created>
  <dcterms:modified xsi:type="dcterms:W3CDTF">2025-10-15T06:07:21Z</dcterms:modified>
</cp:coreProperties>
</file>